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Recompte per sindicats" sheetId="1" r:id="rId1"/>
    <sheet name="Recompte per sectors" sheetId="2" r:id="rId2"/>
  </sheets>
  <calcPr calcId="145621"/>
</workbook>
</file>

<file path=xl/calcChain.xml><?xml version="1.0" encoding="utf-8"?>
<calcChain xmlns="http://schemas.openxmlformats.org/spreadsheetml/2006/main">
  <c r="G75" i="1" l="1"/>
  <c r="E75" i="1"/>
  <c r="D75" i="1"/>
  <c r="C75" i="1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" i="2"/>
  <c r="F5" i="1"/>
  <c r="F7" i="1"/>
  <c r="F9" i="1"/>
  <c r="F10" i="1"/>
  <c r="F11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2" i="1"/>
  <c r="F34" i="1"/>
  <c r="F36" i="1"/>
  <c r="F37" i="1"/>
  <c r="F39" i="1"/>
  <c r="F41" i="1"/>
  <c r="F42" i="1"/>
  <c r="F44" i="1"/>
  <c r="F45" i="1"/>
  <c r="F47" i="1"/>
  <c r="F49" i="1"/>
  <c r="F51" i="1"/>
  <c r="F53" i="1"/>
  <c r="F54" i="1"/>
  <c r="F55" i="1"/>
  <c r="F56" i="1"/>
  <c r="F58" i="1"/>
  <c r="F59" i="1"/>
  <c r="F61" i="1"/>
  <c r="F62" i="1"/>
  <c r="F63" i="1"/>
  <c r="F64" i="1"/>
  <c r="F66" i="1"/>
  <c r="F67" i="1"/>
  <c r="F69" i="1"/>
  <c r="F71" i="1"/>
  <c r="F73" i="1"/>
  <c r="F74" i="1"/>
  <c r="F4" i="1"/>
  <c r="G5" i="1"/>
  <c r="G7" i="1"/>
  <c r="G9" i="1"/>
  <c r="G10" i="1"/>
  <c r="G11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  <c r="G28" i="1"/>
  <c r="G29" i="1"/>
  <c r="G30" i="1"/>
  <c r="G32" i="1"/>
  <c r="G34" i="1"/>
  <c r="G36" i="1"/>
  <c r="G37" i="1"/>
  <c r="G39" i="1"/>
  <c r="G41" i="1"/>
  <c r="G42" i="1"/>
  <c r="G44" i="1"/>
  <c r="G45" i="1"/>
  <c r="G47" i="1"/>
  <c r="G49" i="1"/>
  <c r="G51" i="1"/>
  <c r="G53" i="1"/>
  <c r="G54" i="1"/>
  <c r="G55" i="1"/>
  <c r="G56" i="1"/>
  <c r="G58" i="1"/>
  <c r="G59" i="1"/>
  <c r="G61" i="1"/>
  <c r="G62" i="1"/>
  <c r="G63" i="1"/>
  <c r="G64" i="1"/>
  <c r="G66" i="1"/>
  <c r="G67" i="1"/>
  <c r="G69" i="1"/>
  <c r="G71" i="1"/>
  <c r="G73" i="1"/>
  <c r="G74" i="1"/>
  <c r="G4" i="1"/>
  <c r="L5" i="1" l="1"/>
</calcChain>
</file>

<file path=xl/sharedStrings.xml><?xml version="1.0" encoding="utf-8"?>
<sst xmlns="http://schemas.openxmlformats.org/spreadsheetml/2006/main" count="108" uniqueCount="103">
  <si>
    <t>Federació</t>
  </si>
  <si>
    <t>Sindicat</t>
  </si>
  <si>
    <t>Balanç</t>
  </si>
  <si>
    <t>Anoia</t>
  </si>
  <si>
    <t>Anoia. Activitats Diverses. 193.</t>
  </si>
  <si>
    <t>Total d'afiliació</t>
  </si>
  <si>
    <t>Anoia. Metall. 258.</t>
  </si>
  <si>
    <t>Diferència</t>
  </si>
  <si>
    <t>Baix Camp - Priorat</t>
  </si>
  <si>
    <t>Baix Camp-Priorat. Activitats Diverses. 202.</t>
  </si>
  <si>
    <t>Baix Llobregat</t>
  </si>
  <si>
    <t>Baix Llobregat. Activitats Diverses. 71.</t>
  </si>
  <si>
    <t>Baix Llobregat. Metall. 72.</t>
  </si>
  <si>
    <t>Baix Penedès</t>
  </si>
  <si>
    <t>Baix Penedès. Activitats Diverses. 89.</t>
  </si>
  <si>
    <t>Baix Penedès. Energia, Mineria, Químiques. 90</t>
  </si>
  <si>
    <t>Barcelona</t>
  </si>
  <si>
    <t>Barcelona. Activitats Diverses. 63.</t>
  </si>
  <si>
    <t>Barcelona. Administració Pública. 55.</t>
  </si>
  <si>
    <t>Barcelona. Alimentació, Comerç i Hostaleria. 60.</t>
  </si>
  <si>
    <t>Barcelona. Banca, Borsa, Oficines i Despatxos. 56.</t>
  </si>
  <si>
    <t>Barcelona. Energia, Mineria, Químiques i Afins. 64</t>
  </si>
  <si>
    <t>Barcelona. Ensenyament. 58.</t>
  </si>
  <si>
    <t>Barcelona. Espect, Inf, Paper i Arts Gràf.59</t>
  </si>
  <si>
    <t>Barcelona. Metall. 62.</t>
  </si>
  <si>
    <t>Barcelona. Neteja. 61.</t>
  </si>
  <si>
    <t>Barcelona. Sanitat. 65.</t>
  </si>
  <si>
    <t>Barcelona. Transports i Comunicacions. 66.</t>
  </si>
  <si>
    <t>Barcelonès Nord</t>
  </si>
  <si>
    <t>Barcelonès Nord. Transports i Comunicacions. 239.</t>
  </si>
  <si>
    <t>Badalona. Activitats Diverses. 67.</t>
  </si>
  <si>
    <t>Berga</t>
  </si>
  <si>
    <t>Castellar del Vallès</t>
  </si>
  <si>
    <t>Castellar del Vallès. Obreros Libertarios. 191.</t>
  </si>
  <si>
    <t>Garraf - Alt Penedès</t>
  </si>
  <si>
    <t>Garraf-Alt Penedès. Activitats Diverses. 84.</t>
  </si>
  <si>
    <t>Garraf-Alt Penedès. Metall. 182.</t>
  </si>
  <si>
    <t>Lleida</t>
  </si>
  <si>
    <t>Lleida. Activitats Diverses. 88.</t>
  </si>
  <si>
    <t>Lleida. Transports i Comunicacions. 186.</t>
  </si>
  <si>
    <t>Manresa</t>
  </si>
  <si>
    <t>Manresa. Activitats Diverses. 74.</t>
  </si>
  <si>
    <t>Manresa. Metall. 75.</t>
  </si>
  <si>
    <t>Maresme</t>
  </si>
  <si>
    <t>Maresme. Activitats Diverses. 78.</t>
  </si>
  <si>
    <t>Osona</t>
  </si>
  <si>
    <t>Rubí</t>
  </si>
  <si>
    <t>Rubí. Activitats Diverses. 81.</t>
  </si>
  <si>
    <t>Sabadell</t>
  </si>
  <si>
    <t>Sabadell. Activitats Diverses. 196.</t>
  </si>
  <si>
    <t>Sabadell. Metall. 257.</t>
  </si>
  <si>
    <t>Vallès Occidental. Transports i Com. 248.</t>
  </si>
  <si>
    <t>Sallent</t>
  </si>
  <si>
    <t>Sallent. Activitats Diverses. 83.</t>
  </si>
  <si>
    <t>Sallent. Energia, Mineria, Químiques i Afins. 82.</t>
  </si>
  <si>
    <t>Tarragona</t>
  </si>
  <si>
    <t>Tarragona. Activitats Diverses. 192.</t>
  </si>
  <si>
    <t>Tarragona. Banca, Oficines i Despatxos. 249</t>
  </si>
  <si>
    <t>Tarragona. Transports i Comunicacions. 142.</t>
  </si>
  <si>
    <t>Terrassa</t>
  </si>
  <si>
    <t>Terrassa. Activitats Diverses. 197.</t>
  </si>
  <si>
    <t>Valles Oriental</t>
  </si>
  <si>
    <t>Vallès Oriental. Activitats Diverses. 79.</t>
  </si>
  <si>
    <t>Viladecans</t>
  </si>
  <si>
    <t>Viladecans. Activitats Diverses. 282.</t>
  </si>
  <si>
    <t>Viladecans. Metall. 283.</t>
  </si>
  <si>
    <t>Berga. Activitats Diverses. 274.</t>
  </si>
  <si>
    <t>Santa Coloma. Activitats Diverses. 80.</t>
  </si>
  <si>
    <t>Girona. Activitats Diverses. 86.</t>
  </si>
  <si>
    <t>Osona. Activitats Diverses. 280.</t>
  </si>
  <si>
    <t>Sabadell. Neteja. 287.</t>
  </si>
  <si>
    <t>Baix Llobregat. Sanitat. 288</t>
  </si>
  <si>
    <t>Tarragona. Sanitat. 289</t>
  </si>
  <si>
    <t>Activitats Diverses</t>
  </si>
  <si>
    <t>Administració Pública</t>
  </si>
  <si>
    <t>Alimentació, comerç i hosteleria</t>
  </si>
  <si>
    <t>Banca, borsa, estalvi, assegurances, entitats de crédit</t>
  </si>
  <si>
    <t>Camp, agricultura i pesca</t>
  </si>
  <si>
    <t>Construcció, fusta, ceràmica i suro</t>
  </si>
  <si>
    <t>Emigració</t>
  </si>
  <si>
    <t>Energia, mineria, químiques i afins</t>
  </si>
  <si>
    <t>Ensenyament</t>
  </si>
  <si>
    <t>Espectacles, informació, paper i arts gràfiques</t>
  </si>
  <si>
    <t>Jubilats i pensionistes</t>
  </si>
  <si>
    <t>Metall</t>
  </si>
  <si>
    <t>Neteja</t>
  </si>
  <si>
    <t>Sanitat</t>
  </si>
  <si>
    <t>Tèxtil, pell i derivats</t>
  </si>
  <si>
    <t>Transports i comunicacions</t>
  </si>
  <si>
    <t>Dones</t>
  </si>
  <si>
    <t>% Dones</t>
  </si>
  <si>
    <t>Telemarketing</t>
  </si>
  <si>
    <t>Missatgeria</t>
  </si>
  <si>
    <t>Sector postal</t>
  </si>
  <si>
    <t>Transport marítim</t>
  </si>
  <si>
    <t>Transport per carretera</t>
  </si>
  <si>
    <t>Transport de mercaderia</t>
  </si>
  <si>
    <t>Terrassa. Sanitat. 295</t>
  </si>
  <si>
    <t>Terres de l'Ebre. Activitats Diverses. 296</t>
  </si>
  <si>
    <t>Terres de l'Ebre</t>
  </si>
  <si>
    <t>Març</t>
  </si>
  <si>
    <t>Abril</t>
  </si>
  <si>
    <t>%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</si>
</sst>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0" xfId="0" applyFill="1" applyBorder="1"/>
    <xf numFmtId="0" fontId="0" fillId="0" borderId="7" xfId="0" applyFont="1" applyBorder="1"/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5" fillId="0" borderId="0" xfId="0" applyFont="1" applyBorder="1"/>
    <xf numFmtId="0" fontId="5" fillId="0" borderId="6" xfId="0" applyFont="1" applyBorder="1"/>
    <xf numFmtId="0" fontId="0" fillId="0" borderId="8" xfId="0" applyBorder="1" applyAlignment="1">
      <alignment horizontal="center" vertical="center"/>
    </xf>
    <xf numFmtId="0" fontId="0" fillId="0" borderId="8" xfId="0" applyFont="1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9" xfId="0" applyFont="1" applyBorder="1" applyAlignment="1">
      <alignment horizontal="center" vertical="center"/>
    </xf>
    <xf numFmtId="2" fontId="0" fillId="0" borderId="0" xfId="0" applyNumberFormat="1"/>
    <xf numFmtId="0" fontId="3" fillId="0" borderId="8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Fill="1" applyAlignment="1">
      <alignment horizontal="center" vertical="center"/>
    </xf>
    <xf numFmtId="2" fontId="0" fillId="0" borderId="0" xfId="0" applyNumberFormat="1" applyBorder="1"/>
    <xf numFmtId="0" fontId="0" fillId="0" borderId="7" xfId="0" applyBorder="1"/>
    <xf numFmtId="0" fontId="0" fillId="0" borderId="3" xfId="0" applyBorder="1"/>
    <xf numFmtId="0" fontId="0" fillId="0" borderId="3" xfId="0" applyFill="1" applyBorder="1"/>
    <xf numFmtId="0" fontId="0" fillId="0" borderId="5" xfId="0" applyFill="1" applyBorder="1"/>
    <xf numFmtId="2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</cellXfs>
  <cellStyles count="2">
    <cellStyle name="Normal" xfId="0" builtinId="0"/>
    <cellStyle name="TableStyleLigh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'Recompte per sindicats'!$F$3</c:f>
              <c:strCache>
                <c:ptCount val="1"/>
                <c:pt idx="0">
                  <c:v>% Dones</c:v>
                </c:pt>
              </c:strCache>
            </c:strRef>
          </c:tx>
          <c:invertIfNegative val="0"/>
          <c:cat>
            <c:strRef>
              <c:f>'Recompte per sindicats'!$B$4:$B$74</c:f>
              <c:strCache>
                <c:ptCount val="71"/>
                <c:pt idx="0">
                  <c:v>Anoia. Activitats Diverses. 193.</c:v>
                </c:pt>
                <c:pt idx="1">
                  <c:v>Anoia. Metall. 258.</c:v>
                </c:pt>
                <c:pt idx="3">
                  <c:v>Baix Camp-Priorat. Activitats Diverses. 202.</c:v>
                </c:pt>
                <c:pt idx="5">
                  <c:v>Baix Llobregat. Activitats Diverses. 71.</c:v>
                </c:pt>
                <c:pt idx="6">
                  <c:v>Baix Llobregat. Metall. 72.</c:v>
                </c:pt>
                <c:pt idx="7">
                  <c:v>Baix Llobregat. Sanitat. 288</c:v>
                </c:pt>
                <c:pt idx="9">
                  <c:v>Baix Penedès. Activitats Diverses. 89.</c:v>
                </c:pt>
                <c:pt idx="10">
                  <c:v>Baix Penedès. Energia, Mineria, Químiques. 90</c:v>
                </c:pt>
                <c:pt idx="12">
                  <c:v>Barcelona. Activitats Diverses. 63.</c:v>
                </c:pt>
                <c:pt idx="13">
                  <c:v>Barcelona. Administració Pública. 55.</c:v>
                </c:pt>
                <c:pt idx="14">
                  <c:v>Barcelona. Alimentació, Comerç i Hostaleria. 60.</c:v>
                </c:pt>
                <c:pt idx="15">
                  <c:v>Barcelona. Banca, Borsa, Oficines i Despatxos. 56.</c:v>
                </c:pt>
                <c:pt idx="16">
                  <c:v>Barcelona. Energia, Mineria, Químiques i Afins. 64</c:v>
                </c:pt>
                <c:pt idx="17">
                  <c:v>Barcelona. Ensenyament. 58.</c:v>
                </c:pt>
                <c:pt idx="18">
                  <c:v>Barcelona. Espect, Inf, Paper i Arts Gràf.59</c:v>
                </c:pt>
                <c:pt idx="19">
                  <c:v>Barcelona. Metall. 62.</c:v>
                </c:pt>
                <c:pt idx="20">
                  <c:v>Barcelona. Neteja. 61.</c:v>
                </c:pt>
                <c:pt idx="21">
                  <c:v>Barcelona. Sanitat. 65.</c:v>
                </c:pt>
                <c:pt idx="22">
                  <c:v>Barcelona. Transports i Comunicacions. 66.</c:v>
                </c:pt>
                <c:pt idx="24">
                  <c:v>Barcelonès Nord. Transports i Comunicacions. 239.</c:v>
                </c:pt>
                <c:pt idx="25">
                  <c:v>Badalona. Activitats Diverses. 67.</c:v>
                </c:pt>
                <c:pt idx="26">
                  <c:v>Santa Coloma. Activitats Diverses. 80.</c:v>
                </c:pt>
                <c:pt idx="28">
                  <c:v>Berga. Activitats Diverses. 274.</c:v>
                </c:pt>
                <c:pt idx="30">
                  <c:v>Castellar del Vallès. Obreros Libertarios. 191.</c:v>
                </c:pt>
                <c:pt idx="32">
                  <c:v>Garraf-Alt Penedès. Activitats Diverses. 84.</c:v>
                </c:pt>
                <c:pt idx="33">
                  <c:v>Garraf-Alt Penedès. Metall. 182.</c:v>
                </c:pt>
                <c:pt idx="35">
                  <c:v>Girona. Activitats Diverses. 86.</c:v>
                </c:pt>
                <c:pt idx="37">
                  <c:v>Lleida. Activitats Diverses. 88.</c:v>
                </c:pt>
                <c:pt idx="38">
                  <c:v>Lleida. Transports i Comunicacions. 186.</c:v>
                </c:pt>
                <c:pt idx="40">
                  <c:v>Manresa. Activitats Diverses. 74.</c:v>
                </c:pt>
                <c:pt idx="41">
                  <c:v>Manresa. Metall. 75.</c:v>
                </c:pt>
                <c:pt idx="43">
                  <c:v>Maresme. Activitats Diverses. 78.</c:v>
                </c:pt>
                <c:pt idx="45">
                  <c:v>Osona. Activitats Diverses. 280.</c:v>
                </c:pt>
                <c:pt idx="47">
                  <c:v>Rubí. Activitats Diverses. 81.</c:v>
                </c:pt>
                <c:pt idx="49">
                  <c:v>Sabadell. Activitats Diverses. 196.</c:v>
                </c:pt>
                <c:pt idx="50">
                  <c:v>Sabadell. Metall. 257.</c:v>
                </c:pt>
                <c:pt idx="51">
                  <c:v>Sabadell. Neteja. 287.</c:v>
                </c:pt>
                <c:pt idx="52">
                  <c:v>Vallès Occidental. Transports i Com. 248.</c:v>
                </c:pt>
                <c:pt idx="54">
                  <c:v>Sallent. Activitats Diverses. 83.</c:v>
                </c:pt>
                <c:pt idx="55">
                  <c:v>Sallent. Energia, Mineria, Químiques i Afins. 82.</c:v>
                </c:pt>
                <c:pt idx="57">
                  <c:v>Tarragona. Activitats Diverses. 192.</c:v>
                </c:pt>
                <c:pt idx="58">
                  <c:v>Tarragona. Banca, Oficines i Despatxos. 249</c:v>
                </c:pt>
                <c:pt idx="59">
                  <c:v>Tarragona. Transports i Comunicacions. 142.</c:v>
                </c:pt>
                <c:pt idx="60">
                  <c:v>Tarragona. Sanitat. 289</c:v>
                </c:pt>
                <c:pt idx="62">
                  <c:v>Terrassa. Activitats Diverses. 197.</c:v>
                </c:pt>
                <c:pt idx="63">
                  <c:v>Terrassa. Sanitat. 295</c:v>
                </c:pt>
                <c:pt idx="65">
                  <c:v>Terres de l'Ebre. Activitats Diverses. 296</c:v>
                </c:pt>
                <c:pt idx="67">
                  <c:v>Vallès Oriental. Activitats Diverses. 79.</c:v>
                </c:pt>
                <c:pt idx="69">
                  <c:v>Viladecans. Activitats Diverses. 282.</c:v>
                </c:pt>
                <c:pt idx="70">
                  <c:v>Viladecans. Metall. 283.</c:v>
                </c:pt>
              </c:strCache>
            </c:strRef>
          </c:cat>
          <c:val>
            <c:numRef>
              <c:f>'Recompte per sindicats'!$F$4:$F$74</c:f>
              <c:numCache>
                <c:formatCode>0.00</c:formatCode>
                <c:ptCount val="71"/>
                <c:pt idx="0">
                  <c:v>37.564766839378237</c:v>
                </c:pt>
                <c:pt idx="1">
                  <c:v>13.877551020408163</c:v>
                </c:pt>
                <c:pt idx="3">
                  <c:v>33.463035019455248</c:v>
                </c:pt>
                <c:pt idx="5">
                  <c:v>28.762541806020064</c:v>
                </c:pt>
                <c:pt idx="6">
                  <c:v>12.833333333333332</c:v>
                </c:pt>
                <c:pt idx="7">
                  <c:v>29.133858267716533</c:v>
                </c:pt>
                <c:pt idx="9">
                  <c:v>40.654205607476634</c:v>
                </c:pt>
                <c:pt idx="10">
                  <c:v>10.204081632653061</c:v>
                </c:pt>
                <c:pt idx="12">
                  <c:v>37.903225806451616</c:v>
                </c:pt>
                <c:pt idx="13">
                  <c:v>58.164251207729464</c:v>
                </c:pt>
                <c:pt idx="14">
                  <c:v>55.555555555555557</c:v>
                </c:pt>
                <c:pt idx="15">
                  <c:v>36.228656273199704</c:v>
                </c:pt>
                <c:pt idx="16">
                  <c:v>25.796178343949045</c:v>
                </c:pt>
                <c:pt idx="17">
                  <c:v>57.398373983739837</c:v>
                </c:pt>
                <c:pt idx="18">
                  <c:v>24.401913875598087</c:v>
                </c:pt>
                <c:pt idx="19">
                  <c:v>12.162162162162163</c:v>
                </c:pt>
                <c:pt idx="20">
                  <c:v>60.029498525073741</c:v>
                </c:pt>
                <c:pt idx="21">
                  <c:v>56.916996047430835</c:v>
                </c:pt>
                <c:pt idx="22">
                  <c:v>28.922594142259417</c:v>
                </c:pt>
                <c:pt idx="24">
                  <c:v>22.131147540983605</c:v>
                </c:pt>
                <c:pt idx="25">
                  <c:v>18.032786885245901</c:v>
                </c:pt>
                <c:pt idx="26">
                  <c:v>13.157894736842104</c:v>
                </c:pt>
                <c:pt idx="28">
                  <c:v>50</c:v>
                </c:pt>
                <c:pt idx="30">
                  <c:v>0</c:v>
                </c:pt>
                <c:pt idx="32">
                  <c:v>35.751295336787564</c:v>
                </c:pt>
                <c:pt idx="33">
                  <c:v>6.756756756756757</c:v>
                </c:pt>
                <c:pt idx="35">
                  <c:v>31.641285956006769</c:v>
                </c:pt>
                <c:pt idx="37">
                  <c:v>45.859872611464972</c:v>
                </c:pt>
                <c:pt idx="38">
                  <c:v>57.21649484536082</c:v>
                </c:pt>
                <c:pt idx="40">
                  <c:v>25.225225225225223</c:v>
                </c:pt>
                <c:pt idx="41">
                  <c:v>13.043478260869565</c:v>
                </c:pt>
                <c:pt idx="43">
                  <c:v>41.666666666666671</c:v>
                </c:pt>
                <c:pt idx="45">
                  <c:v>22.727272727272727</c:v>
                </c:pt>
                <c:pt idx="47">
                  <c:v>24.806201550387598</c:v>
                </c:pt>
                <c:pt idx="49">
                  <c:v>52.5</c:v>
                </c:pt>
                <c:pt idx="50">
                  <c:v>18.518518518518519</c:v>
                </c:pt>
                <c:pt idx="51">
                  <c:v>36.79245283018868</c:v>
                </c:pt>
                <c:pt idx="52">
                  <c:v>62.637362637362635</c:v>
                </c:pt>
                <c:pt idx="54">
                  <c:v>40.298507462686565</c:v>
                </c:pt>
                <c:pt idx="55">
                  <c:v>9.5238095238095237</c:v>
                </c:pt>
                <c:pt idx="57">
                  <c:v>27.89115646258503</c:v>
                </c:pt>
                <c:pt idx="58">
                  <c:v>25.97402597402597</c:v>
                </c:pt>
                <c:pt idx="59">
                  <c:v>11.71875</c:v>
                </c:pt>
                <c:pt idx="60">
                  <c:v>66.386554621848731</c:v>
                </c:pt>
                <c:pt idx="62">
                  <c:v>31.446540880503143</c:v>
                </c:pt>
                <c:pt idx="63">
                  <c:v>65.346534653465355</c:v>
                </c:pt>
                <c:pt idx="65">
                  <c:v>27.835051546391753</c:v>
                </c:pt>
                <c:pt idx="67">
                  <c:v>31.722054380664655</c:v>
                </c:pt>
                <c:pt idx="69">
                  <c:v>54.329371816638371</c:v>
                </c:pt>
                <c:pt idx="70">
                  <c:v>3.3783783783783785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113408"/>
        <c:axId val="76114944"/>
      </c:barChart>
      <c:catAx>
        <c:axId val="76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114944"/>
        <c:crosses val="autoZero"/>
        <c:auto val="1"/>
        <c:lblAlgn val="ctr"/>
        <c:lblOffset val="100"/>
        <c:noMultiLvlLbl val="0"/>
      </c:catAx>
      <c:valAx>
        <c:axId val="761149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76113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'Recompte per sectors'!$A$2:$A$23</c:f>
              <c:strCache>
                <c:ptCount val="22"/>
                <c:pt idx="0">
                  <c:v>Activitats Diverses</c:v>
                </c:pt>
                <c:pt idx="1">
                  <c:v>Administració Pública</c:v>
                </c:pt>
                <c:pt idx="2">
                  <c:v>Alimentació, comerç i hosteleria</c:v>
                </c:pt>
                <c:pt idx="3">
                  <c:v>Banca, borsa, estalvi, assegurances, entitats de crédit</c:v>
                </c:pt>
                <c:pt idx="4">
                  <c:v>Camp, agricultura i pesca</c:v>
                </c:pt>
                <c:pt idx="5">
                  <c:v>Construcció, fusta, ceràmica i suro</c:v>
                </c:pt>
                <c:pt idx="6">
                  <c:v>Emigració</c:v>
                </c:pt>
                <c:pt idx="7">
                  <c:v>Energia, mineria, químiques i afins</c:v>
                </c:pt>
                <c:pt idx="8">
                  <c:v>Ensenyament</c:v>
                </c:pt>
                <c:pt idx="9">
                  <c:v>Espectacles, informació, paper i arts gràfiques</c:v>
                </c:pt>
                <c:pt idx="10">
                  <c:v>Jubilats i pensionistes</c:v>
                </c:pt>
                <c:pt idx="11">
                  <c:v>Metall</c:v>
                </c:pt>
                <c:pt idx="12">
                  <c:v>Neteja</c:v>
                </c:pt>
                <c:pt idx="13">
                  <c:v>Sanitat</c:v>
                </c:pt>
                <c:pt idx="14">
                  <c:v>Tèxtil, pell i derivats</c:v>
                </c:pt>
                <c:pt idx="15">
                  <c:v>Transports i comunicacions</c:v>
                </c:pt>
                <c:pt idx="16">
                  <c:v>Telemarketing</c:v>
                </c:pt>
                <c:pt idx="17">
                  <c:v>Missatgeria</c:v>
                </c:pt>
                <c:pt idx="18">
                  <c:v>Sector postal</c:v>
                </c:pt>
                <c:pt idx="19">
                  <c:v>Transport marítim</c:v>
                </c:pt>
                <c:pt idx="20">
                  <c:v>Transport per carretera</c:v>
                </c:pt>
                <c:pt idx="21">
                  <c:v>Transport de mercaderia</c:v>
                </c:pt>
              </c:strCache>
            </c:strRef>
          </c:cat>
          <c:val>
            <c:numRef>
              <c:f>'Recompte per sectors'!$E$2:$E$23</c:f>
              <c:numCache>
                <c:formatCode>0.00</c:formatCode>
                <c:ptCount val="22"/>
                <c:pt idx="0">
                  <c:v>3.7863950907429169</c:v>
                </c:pt>
                <c:pt idx="1">
                  <c:v>9.2440266353309841</c:v>
                </c:pt>
                <c:pt idx="2">
                  <c:v>5.5947251599425512</c:v>
                </c:pt>
                <c:pt idx="3">
                  <c:v>10.301605953779868</c:v>
                </c:pt>
                <c:pt idx="4">
                  <c:v>0.24154589371980675</c:v>
                </c:pt>
                <c:pt idx="5">
                  <c:v>0.80297688993341176</c:v>
                </c:pt>
                <c:pt idx="6">
                  <c:v>0</c:v>
                </c:pt>
                <c:pt idx="7">
                  <c:v>6.8807938373155766</c:v>
                </c:pt>
                <c:pt idx="8">
                  <c:v>5.3727640684162425</c:v>
                </c:pt>
                <c:pt idx="9">
                  <c:v>3.4665099882491188</c:v>
                </c:pt>
                <c:pt idx="10">
                  <c:v>0.12403708055881968</c:v>
                </c:pt>
                <c:pt idx="11">
                  <c:v>15.661313487400443</c:v>
                </c:pt>
                <c:pt idx="12">
                  <c:v>8.7217652435043735</c:v>
                </c:pt>
                <c:pt idx="13">
                  <c:v>8.0493537015276146</c:v>
                </c:pt>
                <c:pt idx="14">
                  <c:v>0.93354223789006396</c:v>
                </c:pt>
                <c:pt idx="15">
                  <c:v>18.631675153414285</c:v>
                </c:pt>
                <c:pt idx="16">
                  <c:v>1.0053531792662227</c:v>
                </c:pt>
                <c:pt idx="17">
                  <c:v>0</c:v>
                </c:pt>
                <c:pt idx="18">
                  <c:v>0.53531792662227451</c:v>
                </c:pt>
                <c:pt idx="19">
                  <c:v>0.10445227836532185</c:v>
                </c:pt>
                <c:pt idx="20">
                  <c:v>5.2226139182660926E-2</c:v>
                </c:pt>
                <c:pt idx="21">
                  <c:v>1.3056534795665231E-2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209549</xdr:colOff>
      <xdr:row>7</xdr:row>
      <xdr:rowOff>90486</xdr:rowOff>
    </xdr:from>
    <xdr:to>
      <xdr:col>21</xdr:col>
      <xdr:colOff>209550</xdr:colOff>
      <xdr:row>33</xdr:row>
      <xdr:rowOff>47626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3143249</xdr:colOff>
      <xdr:row>25</xdr:row>
      <xdr:rowOff>100010</xdr:rowOff>
    </xdr:from>
    <xdr:to>
      <xdr:col>11</xdr:col>
      <xdr:colOff>171451</xdr:colOff>
      <xdr:row>54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1"/>
  <sheetViews>
    <sheetView tabSelected="1" topLeftCell="B1" workbookViewId="0">
      <selection activeCell="E75" sqref="E75"/>
    </sheetView>
  </sheetViews>
  <sheetFormatPr baseColWidth="10" defaultColWidth="9.140625" defaultRowHeight="15" x14ac:dyDescent="0.25"/>
  <cols>
    <col min="1" max="1" width="22.7109375"/>
    <col min="2" max="2" width="46.85546875"/>
    <col min="3" max="4" width="10.5703125"/>
    <col min="7" max="8" width="10.5703125"/>
    <col min="11" max="11" width="14.7109375" customWidth="1"/>
    <col min="12" max="1029" width="10.5703125"/>
  </cols>
  <sheetData>
    <row r="3" spans="1:13" x14ac:dyDescent="0.25">
      <c r="A3" s="1" t="s">
        <v>0</v>
      </c>
      <c r="B3" s="2" t="s">
        <v>1</v>
      </c>
      <c r="C3" s="17" t="s">
        <v>100</v>
      </c>
      <c r="D3" s="17" t="s">
        <v>101</v>
      </c>
      <c r="E3" s="17" t="s">
        <v>89</v>
      </c>
      <c r="F3" s="17" t="s">
        <v>90</v>
      </c>
      <c r="G3" s="20" t="s">
        <v>2</v>
      </c>
      <c r="L3" s="42" t="s">
        <v>100</v>
      </c>
      <c r="M3" s="22" t="s">
        <v>101</v>
      </c>
    </row>
    <row r="4" spans="1:13" x14ac:dyDescent="0.25">
      <c r="A4" s="3" t="s">
        <v>3</v>
      </c>
      <c r="B4" s="8" t="s">
        <v>4</v>
      </c>
      <c r="C4" s="36">
        <v>378</v>
      </c>
      <c r="D4" s="36">
        <v>386</v>
      </c>
      <c r="E4" s="24">
        <v>145</v>
      </c>
      <c r="F4" s="26">
        <f>((E4/D4)*100)</f>
        <v>37.564766839378237</v>
      </c>
      <c r="G4" s="4">
        <f>(D4-C4)</f>
        <v>8</v>
      </c>
      <c r="K4" s="7" t="s">
        <v>5</v>
      </c>
      <c r="L4" s="12">
        <v>15245</v>
      </c>
      <c r="M4" s="12">
        <v>15318</v>
      </c>
    </row>
    <row r="5" spans="1:13" x14ac:dyDescent="0.25">
      <c r="A5" s="3"/>
      <c r="B5" s="8" t="s">
        <v>6</v>
      </c>
      <c r="C5" s="36">
        <v>246</v>
      </c>
      <c r="D5" s="36">
        <v>245</v>
      </c>
      <c r="E5" s="24">
        <v>34</v>
      </c>
      <c r="F5" s="26">
        <f t="shared" ref="F5:F67" si="0">((E5/D5)*100)</f>
        <v>13.877551020408163</v>
      </c>
      <c r="G5" s="4">
        <f t="shared" ref="G5:G67" si="1">(D5-C5)</f>
        <v>-1</v>
      </c>
      <c r="K5" s="13" t="s">
        <v>7</v>
      </c>
      <c r="L5" s="12">
        <f>SUM(M4-L4)</f>
        <v>73</v>
      </c>
      <c r="M5" s="12"/>
    </row>
    <row r="6" spans="1:13" x14ac:dyDescent="0.25">
      <c r="A6" s="3"/>
      <c r="B6" s="8"/>
      <c r="C6" s="36"/>
      <c r="D6" s="36"/>
      <c r="E6" s="24"/>
      <c r="F6" s="26"/>
      <c r="G6" s="4"/>
    </row>
    <row r="7" spans="1:13" x14ac:dyDescent="0.25">
      <c r="A7" s="3" t="s">
        <v>8</v>
      </c>
      <c r="B7" s="8" t="s">
        <v>9</v>
      </c>
      <c r="C7" s="36">
        <v>261</v>
      </c>
      <c r="D7" s="36">
        <v>257</v>
      </c>
      <c r="E7" s="24">
        <v>86</v>
      </c>
      <c r="F7" s="26">
        <f t="shared" si="0"/>
        <v>33.463035019455248</v>
      </c>
      <c r="G7" s="4">
        <f t="shared" si="1"/>
        <v>-4</v>
      </c>
      <c r="L7" s="18"/>
    </row>
    <row r="8" spans="1:13" x14ac:dyDescent="0.25">
      <c r="A8" s="3"/>
      <c r="B8" s="8"/>
      <c r="C8" s="36"/>
      <c r="D8" s="36"/>
      <c r="E8" s="24"/>
      <c r="F8" s="26"/>
      <c r="G8" s="4"/>
      <c r="K8" s="14"/>
      <c r="L8" s="19"/>
    </row>
    <row r="9" spans="1:13" x14ac:dyDescent="0.25">
      <c r="A9" s="3" t="s">
        <v>10</v>
      </c>
      <c r="B9" s="8" t="s">
        <v>11</v>
      </c>
      <c r="C9" s="36">
        <v>299</v>
      </c>
      <c r="D9" s="36">
        <v>299</v>
      </c>
      <c r="E9" s="24">
        <v>86</v>
      </c>
      <c r="F9" s="26">
        <f t="shared" si="0"/>
        <v>28.762541806020064</v>
      </c>
      <c r="G9" s="4">
        <f t="shared" si="1"/>
        <v>0</v>
      </c>
      <c r="L9" s="19"/>
    </row>
    <row r="10" spans="1:13" x14ac:dyDescent="0.25">
      <c r="A10" s="3"/>
      <c r="B10" s="8" t="s">
        <v>12</v>
      </c>
      <c r="C10" s="36">
        <v>601</v>
      </c>
      <c r="D10" s="36">
        <v>600</v>
      </c>
      <c r="E10" s="24">
        <v>77</v>
      </c>
      <c r="F10" s="26">
        <f t="shared" si="0"/>
        <v>12.833333333333332</v>
      </c>
      <c r="G10" s="4">
        <f t="shared" si="1"/>
        <v>-1</v>
      </c>
      <c r="L10" s="19"/>
    </row>
    <row r="11" spans="1:13" x14ac:dyDescent="0.25">
      <c r="A11" s="3"/>
      <c r="B11" s="16" t="s">
        <v>71</v>
      </c>
      <c r="C11" s="36">
        <v>128</v>
      </c>
      <c r="D11" s="36">
        <v>127</v>
      </c>
      <c r="E11" s="24">
        <v>37</v>
      </c>
      <c r="F11" s="26">
        <f t="shared" si="0"/>
        <v>29.133858267716533</v>
      </c>
      <c r="G11" s="4">
        <f t="shared" si="1"/>
        <v>-1</v>
      </c>
    </row>
    <row r="12" spans="1:13" x14ac:dyDescent="0.25">
      <c r="A12" s="3"/>
      <c r="B12" s="15"/>
      <c r="C12" s="36"/>
      <c r="D12" s="36"/>
      <c r="E12" s="24"/>
      <c r="F12" s="26"/>
      <c r="G12" s="4"/>
    </row>
    <row r="13" spans="1:13" x14ac:dyDescent="0.25">
      <c r="A13" s="3" t="s">
        <v>13</v>
      </c>
      <c r="B13" s="8" t="s">
        <v>14</v>
      </c>
      <c r="C13" s="36">
        <v>217</v>
      </c>
      <c r="D13" s="36">
        <v>214</v>
      </c>
      <c r="E13" s="24">
        <v>87</v>
      </c>
      <c r="F13" s="26">
        <f t="shared" si="0"/>
        <v>40.654205607476634</v>
      </c>
      <c r="G13" s="4">
        <f t="shared" si="1"/>
        <v>-3</v>
      </c>
    </row>
    <row r="14" spans="1:13" x14ac:dyDescent="0.25">
      <c r="A14" s="3"/>
      <c r="B14" s="8" t="s">
        <v>15</v>
      </c>
      <c r="C14" s="36">
        <v>148</v>
      </c>
      <c r="D14" s="36">
        <v>147</v>
      </c>
      <c r="E14" s="24">
        <v>15</v>
      </c>
      <c r="F14" s="26">
        <f t="shared" si="0"/>
        <v>10.204081632653061</v>
      </c>
      <c r="G14" s="4">
        <f t="shared" si="1"/>
        <v>-1</v>
      </c>
    </row>
    <row r="15" spans="1:13" x14ac:dyDescent="0.25">
      <c r="A15" s="3"/>
      <c r="B15" s="8"/>
      <c r="C15" s="36"/>
      <c r="D15" s="36"/>
      <c r="E15" s="24"/>
      <c r="F15" s="26"/>
      <c r="G15" s="4"/>
    </row>
    <row r="16" spans="1:13" x14ac:dyDescent="0.25">
      <c r="A16" s="3" t="s">
        <v>16</v>
      </c>
      <c r="B16" s="8" t="s">
        <v>17</v>
      </c>
      <c r="C16" s="36">
        <v>119</v>
      </c>
      <c r="D16" s="36">
        <v>124</v>
      </c>
      <c r="E16" s="24">
        <v>47</v>
      </c>
      <c r="F16" s="26">
        <f t="shared" si="0"/>
        <v>37.903225806451616</v>
      </c>
      <c r="G16" s="4">
        <f t="shared" si="1"/>
        <v>5</v>
      </c>
    </row>
    <row r="17" spans="1:7" x14ac:dyDescent="0.25">
      <c r="A17" s="3"/>
      <c r="B17" s="8" t="s">
        <v>18</v>
      </c>
      <c r="C17" s="36">
        <v>1021</v>
      </c>
      <c r="D17" s="36">
        <v>1035</v>
      </c>
      <c r="E17" s="24">
        <v>602</v>
      </c>
      <c r="F17" s="26">
        <f t="shared" si="0"/>
        <v>58.164251207729464</v>
      </c>
      <c r="G17" s="4">
        <f t="shared" si="1"/>
        <v>14</v>
      </c>
    </row>
    <row r="18" spans="1:7" x14ac:dyDescent="0.25">
      <c r="A18" s="3"/>
      <c r="B18" s="8" t="s">
        <v>19</v>
      </c>
      <c r="C18" s="36">
        <v>334</v>
      </c>
      <c r="D18" s="36">
        <v>333</v>
      </c>
      <c r="E18" s="24">
        <v>185</v>
      </c>
      <c r="F18" s="26">
        <f t="shared" si="0"/>
        <v>55.555555555555557</v>
      </c>
      <c r="G18" s="4">
        <f t="shared" si="1"/>
        <v>-1</v>
      </c>
    </row>
    <row r="19" spans="1:7" x14ac:dyDescent="0.25">
      <c r="A19" s="3"/>
      <c r="B19" s="8" t="s">
        <v>20</v>
      </c>
      <c r="C19" s="36">
        <v>1346</v>
      </c>
      <c r="D19" s="36">
        <v>1347</v>
      </c>
      <c r="E19" s="24">
        <v>488</v>
      </c>
      <c r="F19" s="26">
        <f t="shared" si="0"/>
        <v>36.228656273199704</v>
      </c>
      <c r="G19" s="4">
        <f t="shared" si="1"/>
        <v>1</v>
      </c>
    </row>
    <row r="20" spans="1:7" x14ac:dyDescent="0.25">
      <c r="A20" s="3"/>
      <c r="B20" s="8" t="s">
        <v>21</v>
      </c>
      <c r="C20" s="36">
        <v>314</v>
      </c>
      <c r="D20" s="36">
        <v>314</v>
      </c>
      <c r="E20" s="24">
        <v>81</v>
      </c>
      <c r="F20" s="26">
        <f t="shared" si="0"/>
        <v>25.796178343949045</v>
      </c>
      <c r="G20" s="4">
        <f t="shared" si="1"/>
        <v>0</v>
      </c>
    </row>
    <row r="21" spans="1:7" x14ac:dyDescent="0.25">
      <c r="A21" s="3"/>
      <c r="B21" s="8" t="s">
        <v>22</v>
      </c>
      <c r="C21" s="36">
        <v>615</v>
      </c>
      <c r="D21" s="36">
        <v>615</v>
      </c>
      <c r="E21" s="24">
        <v>353</v>
      </c>
      <c r="F21" s="26">
        <f t="shared" si="0"/>
        <v>57.398373983739837</v>
      </c>
      <c r="G21" s="4">
        <f t="shared" si="1"/>
        <v>0</v>
      </c>
    </row>
    <row r="22" spans="1:7" x14ac:dyDescent="0.25">
      <c r="A22" s="3"/>
      <c r="B22" s="8" t="s">
        <v>23</v>
      </c>
      <c r="C22" s="36">
        <v>414</v>
      </c>
      <c r="D22" s="36">
        <v>418</v>
      </c>
      <c r="E22" s="36">
        <v>102</v>
      </c>
      <c r="F22" s="26">
        <f t="shared" si="0"/>
        <v>24.401913875598087</v>
      </c>
      <c r="G22" s="4">
        <f t="shared" si="1"/>
        <v>4</v>
      </c>
    </row>
    <row r="23" spans="1:7" x14ac:dyDescent="0.25">
      <c r="A23" s="3"/>
      <c r="B23" s="8" t="s">
        <v>24</v>
      </c>
      <c r="C23" s="36">
        <v>525</v>
      </c>
      <c r="D23" s="36">
        <v>518</v>
      </c>
      <c r="E23" s="24">
        <v>63</v>
      </c>
      <c r="F23" s="26">
        <f t="shared" si="0"/>
        <v>12.162162162162163</v>
      </c>
      <c r="G23" s="4">
        <f t="shared" si="1"/>
        <v>-7</v>
      </c>
    </row>
    <row r="24" spans="1:7" x14ac:dyDescent="0.25">
      <c r="A24" s="3"/>
      <c r="B24" s="8" t="s">
        <v>25</v>
      </c>
      <c r="C24" s="36">
        <v>668</v>
      </c>
      <c r="D24" s="36">
        <v>678</v>
      </c>
      <c r="E24" s="24">
        <v>407</v>
      </c>
      <c r="F24" s="26">
        <f t="shared" si="0"/>
        <v>60.029498525073741</v>
      </c>
      <c r="G24" s="4">
        <f t="shared" si="1"/>
        <v>10</v>
      </c>
    </row>
    <row r="25" spans="1:7" x14ac:dyDescent="0.25">
      <c r="A25" s="3"/>
      <c r="B25" s="8" t="s">
        <v>26</v>
      </c>
      <c r="C25" s="36">
        <v>497</v>
      </c>
      <c r="D25" s="36">
        <v>506</v>
      </c>
      <c r="E25" s="24">
        <v>288</v>
      </c>
      <c r="F25" s="26">
        <f t="shared" si="0"/>
        <v>56.916996047430835</v>
      </c>
      <c r="G25" s="4">
        <f t="shared" si="1"/>
        <v>9</v>
      </c>
    </row>
    <row r="26" spans="1:7" x14ac:dyDescent="0.25">
      <c r="A26" s="3"/>
      <c r="B26" s="8" t="s">
        <v>27</v>
      </c>
      <c r="C26" s="36">
        <v>1911</v>
      </c>
      <c r="D26" s="36">
        <v>1912</v>
      </c>
      <c r="E26" s="24">
        <v>553</v>
      </c>
      <c r="F26" s="26">
        <f t="shared" si="0"/>
        <v>28.922594142259417</v>
      </c>
      <c r="G26" s="4">
        <f t="shared" si="1"/>
        <v>1</v>
      </c>
    </row>
    <row r="27" spans="1:7" x14ac:dyDescent="0.25">
      <c r="A27" s="3"/>
      <c r="B27" s="8"/>
      <c r="C27" s="36"/>
      <c r="D27" s="36"/>
      <c r="E27" s="24"/>
      <c r="F27" s="26"/>
      <c r="G27" s="4"/>
    </row>
    <row r="28" spans="1:7" x14ac:dyDescent="0.25">
      <c r="A28" s="3" t="s">
        <v>28</v>
      </c>
      <c r="B28" s="8" t="s">
        <v>29</v>
      </c>
      <c r="C28" s="36">
        <v>122</v>
      </c>
      <c r="D28" s="36">
        <v>122</v>
      </c>
      <c r="E28" s="24">
        <v>27</v>
      </c>
      <c r="F28" s="26">
        <f t="shared" si="0"/>
        <v>22.131147540983605</v>
      </c>
      <c r="G28" s="4">
        <f t="shared" si="1"/>
        <v>0</v>
      </c>
    </row>
    <row r="29" spans="1:7" x14ac:dyDescent="0.25">
      <c r="A29" s="3"/>
      <c r="B29" s="8" t="s">
        <v>30</v>
      </c>
      <c r="C29" s="36">
        <v>121</v>
      </c>
      <c r="D29" s="36">
        <v>122</v>
      </c>
      <c r="E29" s="24">
        <v>22</v>
      </c>
      <c r="F29" s="26">
        <f t="shared" si="0"/>
        <v>18.032786885245901</v>
      </c>
      <c r="G29" s="4">
        <f t="shared" si="1"/>
        <v>1</v>
      </c>
    </row>
    <row r="30" spans="1:7" x14ac:dyDescent="0.25">
      <c r="A30" s="3"/>
      <c r="B30" s="8" t="s">
        <v>67</v>
      </c>
      <c r="C30" s="36">
        <v>38</v>
      </c>
      <c r="D30" s="36">
        <v>38</v>
      </c>
      <c r="E30" s="24">
        <v>5</v>
      </c>
      <c r="F30" s="26">
        <f t="shared" si="0"/>
        <v>13.157894736842104</v>
      </c>
      <c r="G30" s="4">
        <f t="shared" si="1"/>
        <v>0</v>
      </c>
    </row>
    <row r="31" spans="1:7" x14ac:dyDescent="0.25">
      <c r="A31" s="3"/>
      <c r="B31" s="8"/>
      <c r="C31" s="36"/>
      <c r="D31" s="36"/>
      <c r="E31" s="24"/>
      <c r="F31" s="26"/>
      <c r="G31" s="4"/>
    </row>
    <row r="32" spans="1:7" x14ac:dyDescent="0.25">
      <c r="A32" s="3" t="s">
        <v>31</v>
      </c>
      <c r="B32" s="8" t="s">
        <v>66</v>
      </c>
      <c r="C32" s="36">
        <v>22</v>
      </c>
      <c r="D32" s="36">
        <v>22</v>
      </c>
      <c r="E32" s="24">
        <v>11</v>
      </c>
      <c r="F32" s="26">
        <f t="shared" si="0"/>
        <v>50</v>
      </c>
      <c r="G32" s="4">
        <f t="shared" si="1"/>
        <v>0</v>
      </c>
    </row>
    <row r="33" spans="1:7" x14ac:dyDescent="0.25">
      <c r="A33" s="3"/>
      <c r="B33" s="8"/>
      <c r="C33" s="36"/>
      <c r="D33" s="36"/>
      <c r="E33" s="24"/>
      <c r="F33" s="26"/>
      <c r="G33" s="4"/>
    </row>
    <row r="34" spans="1:7" x14ac:dyDescent="0.25">
      <c r="A34" s="3" t="s">
        <v>32</v>
      </c>
      <c r="B34" s="8" t="s">
        <v>33</v>
      </c>
      <c r="C34" s="36">
        <v>57</v>
      </c>
      <c r="D34" s="36">
        <v>57</v>
      </c>
      <c r="E34" s="24">
        <v>0</v>
      </c>
      <c r="F34" s="26">
        <f t="shared" si="0"/>
        <v>0</v>
      </c>
      <c r="G34" s="4">
        <f t="shared" si="1"/>
        <v>0</v>
      </c>
    </row>
    <row r="35" spans="1:7" x14ac:dyDescent="0.25">
      <c r="A35" s="3"/>
      <c r="B35" s="8"/>
      <c r="C35" s="36"/>
      <c r="D35" s="36"/>
      <c r="E35" s="24"/>
      <c r="F35" s="26"/>
      <c r="G35" s="4"/>
    </row>
    <row r="36" spans="1:7" x14ac:dyDescent="0.25">
      <c r="A36" s="3" t="s">
        <v>34</v>
      </c>
      <c r="B36" s="8" t="s">
        <v>35</v>
      </c>
      <c r="C36" s="36">
        <v>190</v>
      </c>
      <c r="D36" s="36">
        <v>193</v>
      </c>
      <c r="E36" s="24">
        <v>69</v>
      </c>
      <c r="F36" s="26">
        <f t="shared" si="0"/>
        <v>35.751295336787564</v>
      </c>
      <c r="G36" s="4">
        <f t="shared" si="1"/>
        <v>3</v>
      </c>
    </row>
    <row r="37" spans="1:7" x14ac:dyDescent="0.25">
      <c r="A37" s="3"/>
      <c r="B37" s="8" t="s">
        <v>36</v>
      </c>
      <c r="C37" s="36">
        <v>147</v>
      </c>
      <c r="D37" s="36">
        <v>148</v>
      </c>
      <c r="E37" s="24">
        <v>10</v>
      </c>
      <c r="F37" s="26">
        <f t="shared" si="0"/>
        <v>6.756756756756757</v>
      </c>
      <c r="G37" s="4">
        <f t="shared" si="1"/>
        <v>1</v>
      </c>
    </row>
    <row r="38" spans="1:7" x14ac:dyDescent="0.25">
      <c r="A38" s="3"/>
      <c r="B38" s="8"/>
      <c r="C38" s="36"/>
      <c r="D38" s="36"/>
      <c r="E38" s="24"/>
      <c r="F38" s="26"/>
      <c r="G38" s="4"/>
    </row>
    <row r="39" spans="1:7" x14ac:dyDescent="0.25">
      <c r="A39" s="3"/>
      <c r="B39" s="8" t="s">
        <v>68</v>
      </c>
      <c r="C39" s="36">
        <v>588</v>
      </c>
      <c r="D39" s="36">
        <v>591</v>
      </c>
      <c r="E39" s="24">
        <v>187</v>
      </c>
      <c r="F39" s="26">
        <f t="shared" si="0"/>
        <v>31.641285956006769</v>
      </c>
      <c r="G39" s="4">
        <f t="shared" si="1"/>
        <v>3</v>
      </c>
    </row>
    <row r="40" spans="1:7" x14ac:dyDescent="0.25">
      <c r="A40" s="3"/>
      <c r="B40" s="8"/>
      <c r="C40" s="36"/>
      <c r="D40" s="36"/>
      <c r="E40" s="24"/>
      <c r="F40" s="26"/>
      <c r="G40" s="4"/>
    </row>
    <row r="41" spans="1:7" x14ac:dyDescent="0.25">
      <c r="A41" s="3" t="s">
        <v>37</v>
      </c>
      <c r="B41" s="8" t="s">
        <v>38</v>
      </c>
      <c r="C41" s="36">
        <v>153</v>
      </c>
      <c r="D41" s="36">
        <v>157</v>
      </c>
      <c r="E41" s="24">
        <v>72</v>
      </c>
      <c r="F41" s="26">
        <f t="shared" si="0"/>
        <v>45.859872611464972</v>
      </c>
      <c r="G41" s="4">
        <f t="shared" si="1"/>
        <v>4</v>
      </c>
    </row>
    <row r="42" spans="1:7" x14ac:dyDescent="0.25">
      <c r="A42" s="3"/>
      <c r="B42" s="8" t="s">
        <v>39</v>
      </c>
      <c r="C42" s="36">
        <v>195</v>
      </c>
      <c r="D42" s="36">
        <v>194</v>
      </c>
      <c r="E42" s="24">
        <v>111</v>
      </c>
      <c r="F42" s="26">
        <f t="shared" si="0"/>
        <v>57.21649484536082</v>
      </c>
      <c r="G42" s="4">
        <f t="shared" si="1"/>
        <v>-1</v>
      </c>
    </row>
    <row r="43" spans="1:7" x14ac:dyDescent="0.25">
      <c r="A43" s="3"/>
      <c r="B43" s="8"/>
      <c r="C43" s="36"/>
      <c r="D43" s="36"/>
      <c r="E43" s="24"/>
      <c r="F43" s="26"/>
      <c r="G43" s="4"/>
    </row>
    <row r="44" spans="1:7" x14ac:dyDescent="0.25">
      <c r="A44" s="3" t="s">
        <v>40</v>
      </c>
      <c r="B44" s="8" t="s">
        <v>41</v>
      </c>
      <c r="C44" s="36">
        <v>105</v>
      </c>
      <c r="D44" s="36">
        <v>111</v>
      </c>
      <c r="E44" s="24">
        <v>28</v>
      </c>
      <c r="F44" s="26">
        <f t="shared" si="0"/>
        <v>25.225225225225223</v>
      </c>
      <c r="G44" s="4">
        <f t="shared" si="1"/>
        <v>6</v>
      </c>
    </row>
    <row r="45" spans="1:7" x14ac:dyDescent="0.25">
      <c r="A45" s="3"/>
      <c r="B45" s="8" t="s">
        <v>42</v>
      </c>
      <c r="C45" s="36">
        <v>21</v>
      </c>
      <c r="D45" s="36">
        <v>23</v>
      </c>
      <c r="E45" s="24">
        <v>3</v>
      </c>
      <c r="F45" s="26">
        <f t="shared" si="0"/>
        <v>13.043478260869565</v>
      </c>
      <c r="G45" s="4">
        <f t="shared" si="1"/>
        <v>2</v>
      </c>
    </row>
    <row r="46" spans="1:7" x14ac:dyDescent="0.25">
      <c r="A46" s="3"/>
      <c r="B46" s="8"/>
      <c r="C46" s="36"/>
      <c r="D46" s="36"/>
      <c r="E46" s="24"/>
      <c r="F46" s="26"/>
      <c r="G46" s="4"/>
    </row>
    <row r="47" spans="1:7" x14ac:dyDescent="0.25">
      <c r="A47" s="3" t="s">
        <v>43</v>
      </c>
      <c r="B47" s="8" t="s">
        <v>44</v>
      </c>
      <c r="C47" s="36">
        <v>144</v>
      </c>
      <c r="D47" s="36">
        <v>144</v>
      </c>
      <c r="E47" s="24">
        <v>60</v>
      </c>
      <c r="F47" s="26">
        <f t="shared" si="0"/>
        <v>41.666666666666671</v>
      </c>
      <c r="G47" s="4">
        <f t="shared" si="1"/>
        <v>0</v>
      </c>
    </row>
    <row r="48" spans="1:7" x14ac:dyDescent="0.25">
      <c r="A48" s="3"/>
      <c r="B48" s="8"/>
      <c r="C48" s="36"/>
      <c r="D48" s="36"/>
      <c r="E48" s="24"/>
      <c r="F48" s="26"/>
      <c r="G48" s="4"/>
    </row>
    <row r="49" spans="1:7" x14ac:dyDescent="0.25">
      <c r="A49" s="3" t="s">
        <v>45</v>
      </c>
      <c r="B49" s="10" t="s">
        <v>69</v>
      </c>
      <c r="C49" s="36">
        <v>21</v>
      </c>
      <c r="D49" s="36">
        <v>22</v>
      </c>
      <c r="E49" s="24">
        <v>5</v>
      </c>
      <c r="F49" s="26">
        <f t="shared" si="0"/>
        <v>22.727272727272727</v>
      </c>
      <c r="G49" s="4">
        <f t="shared" si="1"/>
        <v>1</v>
      </c>
    </row>
    <row r="50" spans="1:7" x14ac:dyDescent="0.25">
      <c r="A50" s="3"/>
      <c r="B50" s="8"/>
      <c r="C50" s="36"/>
      <c r="D50" s="36"/>
      <c r="E50" s="24"/>
      <c r="F50" s="26"/>
      <c r="G50" s="4"/>
    </row>
    <row r="51" spans="1:7" x14ac:dyDescent="0.25">
      <c r="A51" s="3" t="s">
        <v>46</v>
      </c>
      <c r="B51" s="8" t="s">
        <v>47</v>
      </c>
      <c r="C51" s="36">
        <v>132</v>
      </c>
      <c r="D51" s="36">
        <v>129</v>
      </c>
      <c r="E51" s="24">
        <v>32</v>
      </c>
      <c r="F51" s="26">
        <f t="shared" si="0"/>
        <v>24.806201550387598</v>
      </c>
      <c r="G51" s="4">
        <f t="shared" si="1"/>
        <v>-3</v>
      </c>
    </row>
    <row r="52" spans="1:7" x14ac:dyDescent="0.25">
      <c r="A52" s="3"/>
      <c r="B52" s="8"/>
      <c r="C52" s="36"/>
      <c r="D52" s="36"/>
      <c r="E52" s="24"/>
      <c r="F52" s="26"/>
      <c r="G52" s="4"/>
    </row>
    <row r="53" spans="1:7" x14ac:dyDescent="0.25">
      <c r="A53" s="3" t="s">
        <v>48</v>
      </c>
      <c r="B53" s="8" t="s">
        <v>49</v>
      </c>
      <c r="C53" s="36">
        <v>158</v>
      </c>
      <c r="D53" s="36">
        <v>160</v>
      </c>
      <c r="E53" s="24">
        <v>84</v>
      </c>
      <c r="F53" s="26">
        <f t="shared" si="0"/>
        <v>52.5</v>
      </c>
      <c r="G53" s="4">
        <f t="shared" si="1"/>
        <v>2</v>
      </c>
    </row>
    <row r="54" spans="1:7" x14ac:dyDescent="0.25">
      <c r="A54" s="3"/>
      <c r="B54" s="8" t="s">
        <v>50</v>
      </c>
      <c r="C54" s="36">
        <v>137</v>
      </c>
      <c r="D54" s="36">
        <v>135</v>
      </c>
      <c r="E54" s="24">
        <v>25</v>
      </c>
      <c r="F54" s="26">
        <f t="shared" si="0"/>
        <v>18.518518518518519</v>
      </c>
      <c r="G54" s="4">
        <f t="shared" si="1"/>
        <v>-2</v>
      </c>
    </row>
    <row r="55" spans="1:7" x14ac:dyDescent="0.25">
      <c r="A55" s="3"/>
      <c r="B55" s="9" t="s">
        <v>70</v>
      </c>
      <c r="C55" s="36">
        <v>106</v>
      </c>
      <c r="D55" s="36">
        <v>106</v>
      </c>
      <c r="E55" s="24">
        <v>39</v>
      </c>
      <c r="F55" s="26">
        <f t="shared" si="0"/>
        <v>36.79245283018868</v>
      </c>
      <c r="G55" s="4">
        <f t="shared" si="1"/>
        <v>0</v>
      </c>
    </row>
    <row r="56" spans="1:7" x14ac:dyDescent="0.25">
      <c r="A56" s="3"/>
      <c r="B56" s="8" t="s">
        <v>51</v>
      </c>
      <c r="C56" s="36">
        <v>91</v>
      </c>
      <c r="D56" s="36">
        <v>91</v>
      </c>
      <c r="E56" s="24">
        <v>57</v>
      </c>
      <c r="F56" s="26">
        <f t="shared" si="0"/>
        <v>62.637362637362635</v>
      </c>
      <c r="G56" s="4">
        <f t="shared" si="1"/>
        <v>0</v>
      </c>
    </row>
    <row r="57" spans="1:7" x14ac:dyDescent="0.25">
      <c r="A57" s="3"/>
      <c r="B57" s="8"/>
      <c r="C57" s="36"/>
      <c r="D57" s="36"/>
      <c r="E57" s="24"/>
      <c r="F57" s="26"/>
      <c r="G57" s="4"/>
    </row>
    <row r="58" spans="1:7" x14ac:dyDescent="0.25">
      <c r="A58" s="3" t="s">
        <v>52</v>
      </c>
      <c r="B58" s="8" t="s">
        <v>53</v>
      </c>
      <c r="C58" s="36">
        <v>66</v>
      </c>
      <c r="D58" s="36">
        <v>67</v>
      </c>
      <c r="E58" s="24">
        <v>27</v>
      </c>
      <c r="F58" s="26">
        <f t="shared" si="0"/>
        <v>40.298507462686565</v>
      </c>
      <c r="G58" s="4">
        <f t="shared" si="1"/>
        <v>1</v>
      </c>
    </row>
    <row r="59" spans="1:7" x14ac:dyDescent="0.25">
      <c r="A59" s="3"/>
      <c r="B59" s="8" t="s">
        <v>54</v>
      </c>
      <c r="C59" s="36">
        <v>134</v>
      </c>
      <c r="D59" s="36">
        <v>126</v>
      </c>
      <c r="E59" s="24">
        <v>12</v>
      </c>
      <c r="F59" s="26">
        <f t="shared" si="0"/>
        <v>9.5238095238095237</v>
      </c>
      <c r="G59" s="4">
        <f t="shared" si="1"/>
        <v>-8</v>
      </c>
    </row>
    <row r="60" spans="1:7" x14ac:dyDescent="0.25">
      <c r="A60" s="3"/>
      <c r="B60" s="8"/>
      <c r="C60" s="36"/>
      <c r="D60" s="36"/>
      <c r="E60" s="24"/>
      <c r="F60" s="26"/>
      <c r="G60" s="4"/>
    </row>
    <row r="61" spans="1:7" x14ac:dyDescent="0.25">
      <c r="A61" s="3" t="s">
        <v>55</v>
      </c>
      <c r="B61" s="8" t="s">
        <v>56</v>
      </c>
      <c r="C61" s="36">
        <v>586</v>
      </c>
      <c r="D61" s="36">
        <v>588</v>
      </c>
      <c r="E61" s="24">
        <v>164</v>
      </c>
      <c r="F61" s="26">
        <f t="shared" si="0"/>
        <v>27.89115646258503</v>
      </c>
      <c r="G61" s="4">
        <f t="shared" si="1"/>
        <v>2</v>
      </c>
    </row>
    <row r="62" spans="1:7" x14ac:dyDescent="0.25">
      <c r="A62" s="3"/>
      <c r="B62" s="8" t="s">
        <v>57</v>
      </c>
      <c r="C62" s="36">
        <v>77</v>
      </c>
      <c r="D62" s="36">
        <v>77</v>
      </c>
      <c r="E62" s="24">
        <v>20</v>
      </c>
      <c r="F62" s="26">
        <f t="shared" si="0"/>
        <v>25.97402597402597</v>
      </c>
      <c r="G62" s="4">
        <f t="shared" si="1"/>
        <v>0</v>
      </c>
    </row>
    <row r="63" spans="1:7" x14ac:dyDescent="0.25">
      <c r="A63" s="3"/>
      <c r="B63" s="28" t="s">
        <v>58</v>
      </c>
      <c r="C63" s="36">
        <v>128</v>
      </c>
      <c r="D63" s="36">
        <v>128</v>
      </c>
      <c r="E63" s="29">
        <v>15</v>
      </c>
      <c r="F63" s="26">
        <f t="shared" si="0"/>
        <v>11.71875</v>
      </c>
      <c r="G63" s="4">
        <f t="shared" si="1"/>
        <v>0</v>
      </c>
    </row>
    <row r="64" spans="1:7" x14ac:dyDescent="0.25">
      <c r="A64" s="3"/>
      <c r="B64" s="28" t="s">
        <v>72</v>
      </c>
      <c r="C64" s="36">
        <v>118</v>
      </c>
      <c r="D64" s="36">
        <v>119</v>
      </c>
      <c r="E64" s="29">
        <v>79</v>
      </c>
      <c r="F64" s="26">
        <f t="shared" si="0"/>
        <v>66.386554621848731</v>
      </c>
      <c r="G64" s="4">
        <f t="shared" si="1"/>
        <v>1</v>
      </c>
    </row>
    <row r="65" spans="1:9" x14ac:dyDescent="0.25">
      <c r="A65" s="3"/>
      <c r="B65" s="28"/>
      <c r="C65" s="36"/>
      <c r="D65" s="36"/>
      <c r="E65" s="29"/>
      <c r="F65" s="26"/>
      <c r="G65" s="4"/>
    </row>
    <row r="66" spans="1:9" x14ac:dyDescent="0.25">
      <c r="A66" s="3" t="s">
        <v>59</v>
      </c>
      <c r="B66" s="8" t="s">
        <v>60</v>
      </c>
      <c r="C66" s="36">
        <v>157</v>
      </c>
      <c r="D66" s="36">
        <v>159</v>
      </c>
      <c r="E66" s="24">
        <v>50</v>
      </c>
      <c r="F66" s="26">
        <f t="shared" si="0"/>
        <v>31.446540880503143</v>
      </c>
      <c r="G66" s="4">
        <f t="shared" si="1"/>
        <v>2</v>
      </c>
    </row>
    <row r="67" spans="1:9" x14ac:dyDescent="0.25">
      <c r="A67" s="3"/>
      <c r="B67" s="38" t="s">
        <v>97</v>
      </c>
      <c r="C67" s="36">
        <v>100</v>
      </c>
      <c r="D67" s="36">
        <v>101</v>
      </c>
      <c r="E67" s="24">
        <v>66</v>
      </c>
      <c r="F67" s="26">
        <f t="shared" si="0"/>
        <v>65.346534653465355</v>
      </c>
      <c r="G67" s="4">
        <f t="shared" si="1"/>
        <v>1</v>
      </c>
    </row>
    <row r="68" spans="1:9" x14ac:dyDescent="0.25">
      <c r="A68" s="3"/>
      <c r="C68" s="36"/>
      <c r="D68" s="36"/>
      <c r="E68" s="36"/>
      <c r="F68" s="26"/>
      <c r="G68" s="4"/>
    </row>
    <row r="69" spans="1:9" x14ac:dyDescent="0.25">
      <c r="A69" s="3" t="s">
        <v>99</v>
      </c>
      <c r="B69" s="40" t="s">
        <v>98</v>
      </c>
      <c r="C69" s="36">
        <v>92</v>
      </c>
      <c r="D69" s="36">
        <v>97</v>
      </c>
      <c r="E69" s="24">
        <v>27</v>
      </c>
      <c r="F69" s="26">
        <f t="shared" ref="F69:F74" si="2">((E69/D69)*100)</f>
        <v>27.835051546391753</v>
      </c>
      <c r="G69" s="4">
        <f t="shared" ref="G69:G74" si="3">(D69-C69)</f>
        <v>5</v>
      </c>
    </row>
    <row r="70" spans="1:9" x14ac:dyDescent="0.25">
      <c r="A70" s="3"/>
      <c r="B70" s="40"/>
      <c r="C70" s="36"/>
      <c r="D70" s="36"/>
      <c r="E70" s="24"/>
      <c r="F70" s="26"/>
      <c r="G70" s="4"/>
    </row>
    <row r="71" spans="1:9" x14ac:dyDescent="0.25">
      <c r="A71" s="3" t="s">
        <v>61</v>
      </c>
      <c r="B71" s="8" t="s">
        <v>62</v>
      </c>
      <c r="C71" s="36">
        <v>328</v>
      </c>
      <c r="D71" s="36">
        <v>331</v>
      </c>
      <c r="E71" s="24">
        <v>105</v>
      </c>
      <c r="F71" s="26">
        <f t="shared" si="2"/>
        <v>31.722054380664655</v>
      </c>
      <c r="G71" s="4">
        <f t="shared" si="3"/>
        <v>3</v>
      </c>
    </row>
    <row r="72" spans="1:9" x14ac:dyDescent="0.25">
      <c r="A72" s="3"/>
      <c r="B72" s="8"/>
      <c r="C72" s="36"/>
      <c r="D72" s="36"/>
      <c r="E72" s="24"/>
      <c r="F72" s="26"/>
      <c r="G72" s="4"/>
    </row>
    <row r="73" spans="1:9" x14ac:dyDescent="0.25">
      <c r="A73" s="3" t="s">
        <v>63</v>
      </c>
      <c r="B73" s="10" t="s">
        <v>64</v>
      </c>
      <c r="C73" s="36">
        <v>576</v>
      </c>
      <c r="D73" s="36">
        <v>589</v>
      </c>
      <c r="E73" s="18">
        <v>320</v>
      </c>
      <c r="F73" s="26">
        <f t="shared" si="2"/>
        <v>54.329371816638371</v>
      </c>
      <c r="G73" s="4">
        <f t="shared" si="3"/>
        <v>13</v>
      </c>
    </row>
    <row r="74" spans="1:9" x14ac:dyDescent="0.25">
      <c r="A74" s="5"/>
      <c r="B74" s="11" t="s">
        <v>65</v>
      </c>
      <c r="C74" s="41">
        <v>293</v>
      </c>
      <c r="D74" s="41">
        <v>296</v>
      </c>
      <c r="E74" s="25">
        <v>10</v>
      </c>
      <c r="F74" s="23">
        <f t="shared" si="2"/>
        <v>3.3783783783783785</v>
      </c>
      <c r="G74" s="39">
        <f t="shared" si="3"/>
        <v>3</v>
      </c>
    </row>
    <row r="75" spans="1:9" x14ac:dyDescent="0.25">
      <c r="B75" s="6"/>
      <c r="C75" s="47">
        <f>SUM(C1:C74)</f>
        <v>15245</v>
      </c>
      <c r="D75" s="47">
        <f>SUM(D1:D74)</f>
        <v>15318</v>
      </c>
      <c r="E75" s="47">
        <f>SUM(E1:E74)</f>
        <v>5478</v>
      </c>
      <c r="F75" s="47"/>
      <c r="G75" s="47">
        <f>SUM(G1:G74)</f>
        <v>73</v>
      </c>
      <c r="H75" s="19"/>
      <c r="I75" s="19"/>
    </row>
    <row r="76" spans="1:9" x14ac:dyDescent="0.25">
      <c r="B76" s="19"/>
      <c r="C76" s="30"/>
      <c r="D76" s="19"/>
      <c r="E76" s="19"/>
      <c r="F76" s="19"/>
      <c r="G76" s="18"/>
      <c r="H76" s="19"/>
      <c r="I76" s="19"/>
    </row>
    <row r="77" spans="1:9" x14ac:dyDescent="0.25">
      <c r="B77" s="19"/>
      <c r="C77" s="19"/>
      <c r="D77" s="19"/>
      <c r="E77" s="19"/>
      <c r="F77" s="19"/>
      <c r="G77" s="18"/>
      <c r="H77" s="19"/>
      <c r="I77" s="19"/>
    </row>
    <row r="78" spans="1:9" x14ac:dyDescent="0.25">
      <c r="B78" s="19"/>
      <c r="C78" s="19"/>
      <c r="D78" s="19"/>
      <c r="E78" s="19"/>
      <c r="F78" s="19"/>
      <c r="G78" s="18"/>
      <c r="H78" s="19"/>
      <c r="I78" s="19"/>
    </row>
    <row r="79" spans="1:9" x14ac:dyDescent="0.25">
      <c r="G79" s="19"/>
      <c r="H79" s="19"/>
      <c r="I79" s="19"/>
    </row>
    <row r="80" spans="1:9" x14ac:dyDescent="0.25">
      <c r="G80" s="19"/>
      <c r="H80" s="19"/>
      <c r="I80" s="19"/>
    </row>
    <row r="81" spans="7:9" x14ac:dyDescent="0.25">
      <c r="G81" s="19"/>
      <c r="H81" s="19"/>
      <c r="I81" s="19"/>
    </row>
  </sheetData>
  <pageMargins left="0.7" right="0.7" top="0.75" bottom="0.75" header="0.51180555555555496" footer="0.51180555555555496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19" sqref="B19"/>
    </sheetView>
  </sheetViews>
  <sheetFormatPr baseColWidth="10" defaultRowHeight="15" x14ac:dyDescent="0.25"/>
  <cols>
    <col min="1" max="1" width="48" customWidth="1"/>
    <col min="6" max="6" width="13" customWidth="1"/>
    <col min="7" max="7" width="12.28515625" customWidth="1"/>
  </cols>
  <sheetData>
    <row r="1" spans="1:5" x14ac:dyDescent="0.25">
      <c r="B1" s="22" t="s">
        <v>100</v>
      </c>
      <c r="C1" s="22" t="s">
        <v>101</v>
      </c>
      <c r="D1" s="22" t="s">
        <v>7</v>
      </c>
      <c r="E1" s="37" t="s">
        <v>102</v>
      </c>
    </row>
    <row r="2" spans="1:5" x14ac:dyDescent="0.25">
      <c r="A2" s="31" t="s">
        <v>73</v>
      </c>
      <c r="B2" s="43">
        <v>580</v>
      </c>
      <c r="C2" s="18">
        <v>596</v>
      </c>
      <c r="D2" s="27">
        <f>(C2-B2)</f>
        <v>16</v>
      </c>
      <c r="E2" s="35">
        <f>((B2/15318)*100)</f>
        <v>3.7863950907429169</v>
      </c>
    </row>
    <row r="3" spans="1:5" x14ac:dyDescent="0.25">
      <c r="A3" s="32" t="s">
        <v>74</v>
      </c>
      <c r="B3" s="27">
        <v>1416</v>
      </c>
      <c r="C3" s="18">
        <v>1429</v>
      </c>
      <c r="D3" s="27">
        <f t="shared" ref="D3:D23" si="0">(C3-B3)</f>
        <v>13</v>
      </c>
      <c r="E3" s="35">
        <f t="shared" ref="E3:E23" si="1">((B3/15318)*100)</f>
        <v>9.2440266353309841</v>
      </c>
    </row>
    <row r="4" spans="1:5" x14ac:dyDescent="0.25">
      <c r="A4" s="32" t="s">
        <v>75</v>
      </c>
      <c r="B4" s="27">
        <v>857</v>
      </c>
      <c r="C4" s="18">
        <v>862</v>
      </c>
      <c r="D4" s="27">
        <f t="shared" si="0"/>
        <v>5</v>
      </c>
      <c r="E4" s="35">
        <f t="shared" si="1"/>
        <v>5.5947251599425512</v>
      </c>
    </row>
    <row r="5" spans="1:5" x14ac:dyDescent="0.25">
      <c r="A5" s="33" t="s">
        <v>76</v>
      </c>
      <c r="B5" s="27">
        <v>1578</v>
      </c>
      <c r="C5" s="18">
        <v>1586</v>
      </c>
      <c r="D5" s="27">
        <f t="shared" si="0"/>
        <v>8</v>
      </c>
      <c r="E5" s="35">
        <f t="shared" si="1"/>
        <v>10.301605953779868</v>
      </c>
    </row>
    <row r="6" spans="1:5" x14ac:dyDescent="0.25">
      <c r="A6" s="33" t="s">
        <v>77</v>
      </c>
      <c r="B6" s="27">
        <v>37</v>
      </c>
      <c r="C6" s="18">
        <v>37</v>
      </c>
      <c r="D6" s="27">
        <f t="shared" si="0"/>
        <v>0</v>
      </c>
      <c r="E6" s="35">
        <f t="shared" si="1"/>
        <v>0.24154589371980675</v>
      </c>
    </row>
    <row r="7" spans="1:5" x14ac:dyDescent="0.25">
      <c r="A7" s="33" t="s">
        <v>78</v>
      </c>
      <c r="B7" s="27">
        <v>123</v>
      </c>
      <c r="C7" s="18">
        <v>126</v>
      </c>
      <c r="D7" s="27">
        <f t="shared" si="0"/>
        <v>3</v>
      </c>
      <c r="E7" s="35">
        <f t="shared" si="1"/>
        <v>0.80297688993341176</v>
      </c>
    </row>
    <row r="8" spans="1:5" x14ac:dyDescent="0.25">
      <c r="A8" s="33" t="s">
        <v>79</v>
      </c>
      <c r="B8" s="27">
        <v>0</v>
      </c>
      <c r="C8" s="18">
        <v>0</v>
      </c>
      <c r="D8" s="27">
        <f t="shared" si="0"/>
        <v>0</v>
      </c>
      <c r="E8" s="35">
        <f t="shared" si="1"/>
        <v>0</v>
      </c>
    </row>
    <row r="9" spans="1:5" x14ac:dyDescent="0.25">
      <c r="A9" s="33" t="s">
        <v>80</v>
      </c>
      <c r="B9" s="27">
        <v>1054</v>
      </c>
      <c r="C9" s="18">
        <v>1047</v>
      </c>
      <c r="D9" s="27">
        <f t="shared" si="0"/>
        <v>-7</v>
      </c>
      <c r="E9" s="35">
        <f t="shared" si="1"/>
        <v>6.8807938373155766</v>
      </c>
    </row>
    <row r="10" spans="1:5" x14ac:dyDescent="0.25">
      <c r="A10" s="33" t="s">
        <v>81</v>
      </c>
      <c r="B10" s="27">
        <v>823</v>
      </c>
      <c r="C10" s="18">
        <v>834</v>
      </c>
      <c r="D10" s="27">
        <f t="shared" si="0"/>
        <v>11</v>
      </c>
      <c r="E10" s="35">
        <f t="shared" si="1"/>
        <v>5.3727640684162425</v>
      </c>
    </row>
    <row r="11" spans="1:5" x14ac:dyDescent="0.25">
      <c r="A11" s="33" t="s">
        <v>82</v>
      </c>
      <c r="B11" s="27">
        <v>531</v>
      </c>
      <c r="C11" s="18">
        <v>536</v>
      </c>
      <c r="D11" s="27">
        <f t="shared" si="0"/>
        <v>5</v>
      </c>
      <c r="E11" s="35">
        <f t="shared" si="1"/>
        <v>3.4665099882491188</v>
      </c>
    </row>
    <row r="12" spans="1:5" x14ac:dyDescent="0.25">
      <c r="A12" s="33" t="s">
        <v>83</v>
      </c>
      <c r="B12" s="27">
        <v>19</v>
      </c>
      <c r="C12" s="18">
        <v>20</v>
      </c>
      <c r="D12" s="27">
        <f t="shared" si="0"/>
        <v>1</v>
      </c>
      <c r="E12" s="35">
        <f t="shared" si="1"/>
        <v>0.12403708055881968</v>
      </c>
    </row>
    <row r="13" spans="1:5" x14ac:dyDescent="0.25">
      <c r="A13" s="33" t="s">
        <v>84</v>
      </c>
      <c r="B13" s="27">
        <v>2399</v>
      </c>
      <c r="C13" s="18">
        <v>2392</v>
      </c>
      <c r="D13" s="27">
        <f t="shared" si="0"/>
        <v>-7</v>
      </c>
      <c r="E13" s="35">
        <f t="shared" si="1"/>
        <v>15.661313487400443</v>
      </c>
    </row>
    <row r="14" spans="1:5" x14ac:dyDescent="0.25">
      <c r="A14" s="33" t="s">
        <v>85</v>
      </c>
      <c r="B14" s="27">
        <v>1336</v>
      </c>
      <c r="C14" s="18">
        <v>1345</v>
      </c>
      <c r="D14" s="27">
        <f t="shared" si="0"/>
        <v>9</v>
      </c>
      <c r="E14" s="35">
        <f t="shared" si="1"/>
        <v>8.7217652435043735</v>
      </c>
    </row>
    <row r="15" spans="1:5" x14ac:dyDescent="0.25">
      <c r="A15" s="33" t="s">
        <v>86</v>
      </c>
      <c r="B15" s="27">
        <v>1233</v>
      </c>
      <c r="C15" s="18">
        <v>1247</v>
      </c>
      <c r="D15" s="27">
        <f t="shared" si="0"/>
        <v>14</v>
      </c>
      <c r="E15" s="35">
        <f t="shared" si="1"/>
        <v>8.0493537015276146</v>
      </c>
    </row>
    <row r="16" spans="1:5" x14ac:dyDescent="0.25">
      <c r="A16" s="33" t="s">
        <v>87</v>
      </c>
      <c r="B16" s="27">
        <v>143</v>
      </c>
      <c r="C16" s="18">
        <v>143</v>
      </c>
      <c r="D16" s="27">
        <f t="shared" si="0"/>
        <v>0</v>
      </c>
      <c r="E16" s="35">
        <f t="shared" si="1"/>
        <v>0.93354223789006396</v>
      </c>
    </row>
    <row r="17" spans="1:7" x14ac:dyDescent="0.25">
      <c r="A17" s="33" t="s">
        <v>88</v>
      </c>
      <c r="B17" s="27">
        <v>2854</v>
      </c>
      <c r="C17" s="18">
        <v>2853</v>
      </c>
      <c r="D17" s="27">
        <f t="shared" si="0"/>
        <v>-1</v>
      </c>
      <c r="E17" s="35">
        <f t="shared" si="1"/>
        <v>18.631675153414285</v>
      </c>
    </row>
    <row r="18" spans="1:7" x14ac:dyDescent="0.25">
      <c r="A18" s="33" t="s">
        <v>91</v>
      </c>
      <c r="B18" s="27">
        <v>154</v>
      </c>
      <c r="C18" s="18">
        <v>156</v>
      </c>
      <c r="D18" s="27">
        <f t="shared" si="0"/>
        <v>2</v>
      </c>
      <c r="E18" s="35">
        <f t="shared" si="1"/>
        <v>1.0053531792662227</v>
      </c>
    </row>
    <row r="19" spans="1:7" x14ac:dyDescent="0.25">
      <c r="A19" s="33" t="s">
        <v>92</v>
      </c>
      <c r="B19" s="27">
        <v>0</v>
      </c>
      <c r="C19" s="18">
        <v>0</v>
      </c>
      <c r="D19" s="27">
        <f t="shared" si="0"/>
        <v>0</v>
      </c>
      <c r="E19" s="35">
        <f t="shared" si="1"/>
        <v>0</v>
      </c>
    </row>
    <row r="20" spans="1:7" x14ac:dyDescent="0.25">
      <c r="A20" s="33" t="s">
        <v>93</v>
      </c>
      <c r="B20" s="27">
        <v>82</v>
      </c>
      <c r="C20" s="18">
        <v>80</v>
      </c>
      <c r="D20" s="27">
        <f t="shared" si="0"/>
        <v>-2</v>
      </c>
      <c r="E20" s="35">
        <f t="shared" si="1"/>
        <v>0.53531792662227451</v>
      </c>
    </row>
    <row r="21" spans="1:7" x14ac:dyDescent="0.25">
      <c r="A21" s="33" t="s">
        <v>94</v>
      </c>
      <c r="B21" s="27">
        <v>16</v>
      </c>
      <c r="C21" s="18">
        <v>16</v>
      </c>
      <c r="D21" s="27">
        <f t="shared" si="0"/>
        <v>0</v>
      </c>
      <c r="E21" s="35">
        <f t="shared" si="1"/>
        <v>0.10445227836532185</v>
      </c>
      <c r="F21" s="21"/>
      <c r="G21" s="6"/>
    </row>
    <row r="22" spans="1:7" x14ac:dyDescent="0.25">
      <c r="A22" s="33" t="s">
        <v>95</v>
      </c>
      <c r="B22" s="27">
        <v>8</v>
      </c>
      <c r="C22" s="18">
        <v>11</v>
      </c>
      <c r="D22" s="27">
        <f t="shared" si="0"/>
        <v>3</v>
      </c>
      <c r="E22" s="35">
        <f t="shared" si="1"/>
        <v>5.2226139182660926E-2</v>
      </c>
    </row>
    <row r="23" spans="1:7" x14ac:dyDescent="0.25">
      <c r="A23" s="34" t="s">
        <v>96</v>
      </c>
      <c r="B23" s="44">
        <v>2</v>
      </c>
      <c r="C23" s="44">
        <v>2</v>
      </c>
      <c r="D23" s="44">
        <f t="shared" si="0"/>
        <v>0</v>
      </c>
      <c r="E23" s="46">
        <f t="shared" si="1"/>
        <v>1.3056534795665231E-2</v>
      </c>
    </row>
    <row r="24" spans="1:7" x14ac:dyDescent="0.25">
      <c r="C24" s="19"/>
      <c r="D24" s="45"/>
      <c r="E24" s="19"/>
    </row>
    <row r="25" spans="1:7" x14ac:dyDescent="0.25">
      <c r="E25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Recompte per sindicats</vt:lpstr>
      <vt:lpstr>Recompte per sectors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</dc:creator>
  <cp:lastModifiedBy>Cunquero Uriarte, Carlos</cp:lastModifiedBy>
  <cp:revision>0</cp:revision>
  <dcterms:created xsi:type="dcterms:W3CDTF">2015-04-09T12:58:42Z</dcterms:created>
  <dcterms:modified xsi:type="dcterms:W3CDTF">2018-05-07T09:46:27Z</dcterms:modified>
  <dc:language>ca-ES</dc:language>
</cp:coreProperties>
</file>