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workbookPassword="F381" lockStructure="1"/>
  <bookViews>
    <workbookView xWindow="480" yWindow="330" windowWidth="19440" windowHeight="7710"/>
  </bookViews>
  <sheets>
    <sheet name="PER INFORME" sheetId="1" r:id="rId1"/>
  </sheets>
  <definedNames>
    <definedName name="_xlnm._FilterDatabase" localSheetId="0" hidden="1">'PER INFORME'!$E$1:$E$137</definedName>
  </definedNames>
  <calcPr calcId="145621"/>
</workbook>
</file>

<file path=xl/calcChain.xml><?xml version="1.0" encoding="utf-8"?>
<calcChain xmlns="http://schemas.openxmlformats.org/spreadsheetml/2006/main">
  <c r="F31" i="1" l="1"/>
  <c r="G31" i="1"/>
  <c r="F32" i="1"/>
  <c r="G32" i="1"/>
  <c r="F34" i="1"/>
  <c r="G109" i="1"/>
  <c r="G107" i="1"/>
  <c r="G95" i="1"/>
  <c r="G94" i="1"/>
  <c r="G93" i="1"/>
  <c r="G92" i="1"/>
  <c r="G91" i="1"/>
  <c r="G84" i="1"/>
  <c r="G83" i="1"/>
  <c r="G73" i="1"/>
  <c r="G74" i="1"/>
  <c r="G75" i="1"/>
  <c r="G76" i="1"/>
  <c r="G72" i="1"/>
  <c r="G67" i="1"/>
  <c r="G66" i="1"/>
  <c r="G65" i="1"/>
  <c r="G64" i="1"/>
  <c r="G49" i="1"/>
  <c r="G50" i="1"/>
  <c r="G51" i="1"/>
  <c r="G52" i="1"/>
  <c r="G53" i="1"/>
  <c r="G54" i="1"/>
  <c r="G55" i="1"/>
  <c r="G56" i="1"/>
  <c r="G57" i="1"/>
  <c r="G58" i="1"/>
  <c r="G59" i="1"/>
  <c r="G43" i="1"/>
  <c r="G42" i="1"/>
  <c r="G41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5" i="1"/>
  <c r="G5" i="1"/>
  <c r="F108" i="1"/>
  <c r="F109" i="1"/>
  <c r="F110" i="1"/>
  <c r="F111" i="1"/>
  <c r="F107" i="1"/>
  <c r="F92" i="1"/>
  <c r="F93" i="1"/>
  <c r="F94" i="1"/>
  <c r="F95" i="1"/>
  <c r="F91" i="1"/>
  <c r="F82" i="1"/>
  <c r="F83" i="1"/>
  <c r="F84" i="1"/>
  <c r="F81" i="1"/>
  <c r="F73" i="1"/>
  <c r="F74" i="1"/>
  <c r="F75" i="1"/>
  <c r="F76" i="1"/>
  <c r="F72" i="1"/>
  <c r="F67" i="1"/>
  <c r="F66" i="1"/>
  <c r="F65" i="1"/>
  <c r="F64" i="1"/>
  <c r="F49" i="1"/>
  <c r="F50" i="1"/>
  <c r="F51" i="1"/>
  <c r="F52" i="1"/>
  <c r="F53" i="1"/>
  <c r="F54" i="1"/>
  <c r="F55" i="1"/>
  <c r="F56" i="1"/>
  <c r="F57" i="1"/>
  <c r="F58" i="1"/>
  <c r="F59" i="1"/>
  <c r="F48" i="1"/>
  <c r="F42" i="1"/>
  <c r="F43" i="1"/>
  <c r="F41" i="1"/>
  <c r="E44" i="1"/>
  <c r="E96" i="1"/>
  <c r="E68" i="1"/>
  <c r="G68" i="1" s="1"/>
  <c r="E36" i="1"/>
  <c r="E60" i="1"/>
  <c r="E113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5" i="1"/>
  <c r="F5" i="1"/>
  <c r="E85" i="1"/>
  <c r="G85" i="1" s="1"/>
  <c r="E77" i="1"/>
  <c r="C85" i="1"/>
  <c r="C113" i="1"/>
  <c r="C116" i="1" s="1"/>
  <c r="C96" i="1"/>
  <c r="F96" i="1" s="1"/>
  <c r="C77" i="1"/>
  <c r="C68" i="1"/>
  <c r="C60" i="1"/>
  <c r="C44" i="1"/>
  <c r="C36" i="1"/>
  <c r="G44" i="1" l="1"/>
  <c r="F68" i="1"/>
  <c r="G96" i="1"/>
  <c r="G77" i="1"/>
  <c r="F44" i="1"/>
  <c r="G36" i="1"/>
  <c r="F113" i="1"/>
  <c r="F60" i="1"/>
  <c r="F77" i="1"/>
  <c r="F85" i="1"/>
  <c r="G60" i="1"/>
  <c r="G100" i="1"/>
  <c r="F36" i="1"/>
  <c r="C100" i="1"/>
</calcChain>
</file>

<file path=xl/sharedStrings.xml><?xml version="1.0" encoding="utf-8"?>
<sst xmlns="http://schemas.openxmlformats.org/spreadsheetml/2006/main" count="152" uniqueCount="97">
  <si>
    <t>PRESSUPOST 2017</t>
  </si>
  <si>
    <t>DESPESES</t>
  </si>
  <si>
    <t>COMPTES</t>
  </si>
  <si>
    <t>IMPORT</t>
  </si>
  <si>
    <t>Material d’oficina</t>
  </si>
  <si>
    <t>Carnets Confederals</t>
  </si>
  <si>
    <t>Reparacions local Burgos 59 BCN</t>
  </si>
  <si>
    <t>Patrimoni Històric de Rubí, repar. i cons. (acord congrés)</t>
  </si>
  <si>
    <t>Assessors jurídics</t>
  </si>
  <si>
    <t>Primes d’assegurances</t>
  </si>
  <si>
    <t>Serveis Bancaris</t>
  </si>
  <si>
    <t>Propaganda</t>
  </si>
  <si>
    <t>Agendes Confederals</t>
  </si>
  <si>
    <t>rojo y negro</t>
  </si>
  <si>
    <t>Revistes i publicacions</t>
  </si>
  <si>
    <t>Subscripcions</t>
  </si>
  <si>
    <t>Catalunya</t>
  </si>
  <si>
    <t>Aigua carrer Burgos</t>
  </si>
  <si>
    <t>Fax</t>
  </si>
  <si>
    <t>Llum</t>
  </si>
  <si>
    <t>Telèfon mòbil</t>
  </si>
  <si>
    <t>Internet i Pàgina Web</t>
  </si>
  <si>
    <t xml:space="preserve">Natura activa </t>
  </si>
  <si>
    <t>C.P. Burgos 59 BCN</t>
  </si>
  <si>
    <t>Despeses Vàries caixa</t>
  </si>
  <si>
    <t>Franqueig Correus</t>
  </si>
  <si>
    <t>Missatgeria</t>
  </si>
  <si>
    <t>Material fotocòpies</t>
  </si>
  <si>
    <t>Rènting Fotocopies</t>
  </si>
  <si>
    <t>Manteniment neteja</t>
  </si>
  <si>
    <t>Servei neteja</t>
  </si>
  <si>
    <t>Manteniment i reparació maquines</t>
  </si>
  <si>
    <t>Altres Tributs</t>
  </si>
  <si>
    <t>TOTAL DESPESES DE GESTIÓ</t>
  </si>
  <si>
    <t>Sous i salaris</t>
  </si>
  <si>
    <t>Seguretat Social</t>
  </si>
  <si>
    <t>Altres despeses socials</t>
  </si>
  <si>
    <t>TOTAL DESPESES DE PERSONAL</t>
  </si>
  <si>
    <t>comissio de garanties</t>
  </si>
  <si>
    <t>Secretaria General</t>
  </si>
  <si>
    <t>Altres Secretaries</t>
  </si>
  <si>
    <t>Secretaria d'Organització</t>
  </si>
  <si>
    <t>Secretaria d'Acció Sindical</t>
  </si>
  <si>
    <t>Secretaria de Formació</t>
  </si>
  <si>
    <t>Secretaria d'Administració I Secretaria de finances</t>
  </si>
  <si>
    <t>Secretaria d'Acció Social</t>
  </si>
  <si>
    <t>Secretaria Comunicació</t>
  </si>
  <si>
    <t>Secretaria Salut Laboral</t>
  </si>
  <si>
    <t>Secretaria de Gènere</t>
  </si>
  <si>
    <t>Secretaria de Jurídica</t>
  </si>
  <si>
    <t>TOTAL ALTRES DESPESES DE GESTIÓ</t>
  </si>
  <si>
    <t>Formació</t>
  </si>
  <si>
    <t>E/E i eleccions</t>
  </si>
  <si>
    <t>Despeses fons solidaritat int.</t>
  </si>
  <si>
    <t>Lloguer local Viladecans</t>
  </si>
  <si>
    <t>TOTAL DESPESES FONS CONFEDERAL</t>
  </si>
  <si>
    <t>Actes propis</t>
  </si>
  <si>
    <t>1º de Maig</t>
  </si>
  <si>
    <t>Conferències</t>
  </si>
  <si>
    <t>Conferencies sindicats</t>
  </si>
  <si>
    <t>Plenàries</t>
  </si>
  <si>
    <t>TOTAL DESPESES ACT. CONFEDERALS</t>
  </si>
  <si>
    <t>Propaganda social</t>
  </si>
  <si>
    <t>Campanyes</t>
  </si>
  <si>
    <t>Ruesta-Recolzament casa cultura</t>
  </si>
  <si>
    <t>TOTAL DESPESES SOCIALS</t>
  </si>
  <si>
    <t>Interessos L.P Ent. Financeres</t>
  </si>
  <si>
    <t>Comissió gestió de cobraments</t>
  </si>
  <si>
    <t>Contingencies varies extraordinaries</t>
  </si>
  <si>
    <t>Despeses i perdues ejercicis anteriors</t>
  </si>
  <si>
    <t>Amortització immob. material</t>
  </si>
  <si>
    <t>TOTAL ALTRES DESPESES</t>
  </si>
  <si>
    <t>INGRESSOS</t>
  </si>
  <si>
    <t xml:space="preserve">INGRESOS   </t>
  </si>
  <si>
    <t>Per quotes</t>
  </si>
  <si>
    <t>Subvencio Generalitat</t>
  </si>
  <si>
    <t>interesos entitats bancaries</t>
  </si>
  <si>
    <t>ingressos extraordinaris Imacs CESL</t>
  </si>
  <si>
    <t>Aportacions a l' adquisicio local confederal</t>
  </si>
  <si>
    <t>Ingressos i beneficis excercicis anteriors</t>
  </si>
  <si>
    <t>TOTAL INGRESSOS</t>
  </si>
  <si>
    <t>DIFERÈNCIA</t>
  </si>
  <si>
    <t>% COMPLIMENT DESPESA S/PRESSUPOST</t>
  </si>
  <si>
    <t>servicio recepcio entrada</t>
  </si>
  <si>
    <t>servicio ascensor y mantenimiento</t>
  </si>
  <si>
    <t>Gastos solidaritat</t>
  </si>
  <si>
    <t>% COMPLIMENT INGRSSOS S/PRESSUPOST</t>
  </si>
  <si>
    <t>DESPESA  EXERCICI 2017</t>
  </si>
  <si>
    <t>(1)</t>
  </si>
  <si>
    <t>128,41</t>
  </si>
  <si>
    <t>TOTAL DESPESA REALITZADA</t>
  </si>
  <si>
    <t>TOTAL DESPESA PRESSUPOSTADA</t>
  </si>
  <si>
    <t>TOTAL INGRESSOS PRESSUPOSTATS</t>
  </si>
  <si>
    <t>TOTAL INGRESSOS PERCEBUTS</t>
  </si>
  <si>
    <t>RESULTATS DEL EXERCICI 2017</t>
  </si>
  <si>
    <t>0,00</t>
  </si>
  <si>
    <t>329.960,77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</si>
</sst>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sz val="11"/>
      <color rgb="FF0033CC"/>
      <name val="Cambria"/>
      <family val="1"/>
      <scheme val="major"/>
    </font>
    <font>
      <b/>
      <sz val="11"/>
      <color rgb="FF0033CC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3" fillId="2" borderId="0" xfId="0" applyFont="1" applyFill="1"/>
    <xf numFmtId="4" fontId="3" fillId="2" borderId="0" xfId="0" applyNumberFormat="1" applyFont="1" applyFill="1" applyAlignment="1">
      <alignment horizontal="right"/>
    </xf>
    <xf numFmtId="0" fontId="4" fillId="2" borderId="0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3" xfId="0" applyFont="1" applyFill="1" applyBorder="1"/>
    <xf numFmtId="0" fontId="3" fillId="2" borderId="4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9" xfId="0" applyFont="1" applyFill="1" applyBorder="1"/>
    <xf numFmtId="0" fontId="3" fillId="2" borderId="8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0" fontId="4" fillId="2" borderId="0" xfId="0" applyFont="1" applyFill="1"/>
    <xf numFmtId="0" fontId="4" fillId="2" borderId="15" xfId="0" applyFont="1" applyFill="1" applyBorder="1"/>
    <xf numFmtId="4" fontId="4" fillId="2" borderId="0" xfId="0" applyNumberFormat="1" applyFont="1" applyFill="1" applyBorder="1" applyAlignment="1">
      <alignment horizontal="right"/>
    </xf>
    <xf numFmtId="0" fontId="3" fillId="2" borderId="1" xfId="0" applyFont="1" applyFill="1" applyBorder="1"/>
    <xf numFmtId="0" fontId="3" fillId="2" borderId="3" xfId="0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2" borderId="19" xfId="0" applyFont="1" applyFill="1" applyBorder="1"/>
    <xf numFmtId="4" fontId="3" fillId="2" borderId="0" xfId="0" applyNumberFormat="1" applyFont="1" applyFill="1"/>
    <xf numFmtId="0" fontId="4" fillId="2" borderId="16" xfId="0" applyFont="1" applyFill="1" applyBorder="1"/>
    <xf numFmtId="4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 applyBorder="1"/>
    <xf numFmtId="4" fontId="1" fillId="3" borderId="0" xfId="0" applyNumberFormat="1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right"/>
    </xf>
    <xf numFmtId="4" fontId="3" fillId="2" borderId="27" xfId="0" applyNumberFormat="1" applyFont="1" applyFill="1" applyBorder="1" applyAlignment="1">
      <alignment horizontal="right"/>
    </xf>
    <xf numFmtId="4" fontId="3" fillId="2" borderId="28" xfId="0" applyNumberFormat="1" applyFont="1" applyFill="1" applyBorder="1" applyAlignment="1">
      <alignment horizontal="right"/>
    </xf>
    <xf numFmtId="4" fontId="3" fillId="2" borderId="29" xfId="0" applyNumberFormat="1" applyFont="1" applyFill="1" applyBorder="1" applyAlignment="1">
      <alignment horizontal="right"/>
    </xf>
    <xf numFmtId="4" fontId="2" fillId="3" borderId="5" xfId="0" applyNumberFormat="1" applyFont="1" applyFill="1" applyBorder="1" applyAlignment="1">
      <alignment horizontal="right" wrapText="1"/>
    </xf>
    <xf numFmtId="2" fontId="2" fillId="3" borderId="5" xfId="0" applyNumberFormat="1" applyFont="1" applyFill="1" applyBorder="1" applyAlignment="1">
      <alignment wrapText="1"/>
    </xf>
    <xf numFmtId="4" fontId="3" fillId="2" borderId="1" xfId="0" applyNumberFormat="1" applyFont="1" applyFill="1" applyBorder="1" applyAlignment="1">
      <alignment horizontal="right"/>
    </xf>
    <xf numFmtId="4" fontId="3" fillId="2" borderId="16" xfId="0" applyNumberFormat="1" applyFont="1" applyFill="1" applyBorder="1" applyAlignment="1">
      <alignment horizontal="right"/>
    </xf>
    <xf numFmtId="4" fontId="3" fillId="2" borderId="30" xfId="0" applyNumberFormat="1" applyFont="1" applyFill="1" applyBorder="1" applyAlignment="1">
      <alignment horizontal="right"/>
    </xf>
    <xf numFmtId="4" fontId="2" fillId="3" borderId="4" xfId="0" applyNumberFormat="1" applyFont="1" applyFill="1" applyBorder="1" applyAlignment="1">
      <alignment horizontal="right" wrapText="1"/>
    </xf>
    <xf numFmtId="2" fontId="2" fillId="3" borderId="6" xfId="0" applyNumberFormat="1" applyFont="1" applyFill="1" applyBorder="1" applyAlignment="1">
      <alignment horizontal="center" wrapText="1"/>
    </xf>
    <xf numFmtId="4" fontId="3" fillId="2" borderId="32" xfId="0" applyNumberFormat="1" applyFont="1" applyFill="1" applyBorder="1" applyAlignment="1">
      <alignment horizontal="right"/>
    </xf>
    <xf numFmtId="0" fontId="4" fillId="2" borderId="25" xfId="0" applyFont="1" applyFill="1" applyBorder="1"/>
    <xf numFmtId="0" fontId="3" fillId="2" borderId="30" xfId="0" applyFont="1" applyFill="1" applyBorder="1"/>
    <xf numFmtId="0" fontId="3" fillId="2" borderId="28" xfId="0" applyFont="1" applyFill="1" applyBorder="1"/>
    <xf numFmtId="0" fontId="3" fillId="2" borderId="29" xfId="0" applyFont="1" applyFill="1" applyBorder="1"/>
    <xf numFmtId="0" fontId="5" fillId="0" borderId="0" xfId="0" applyFont="1"/>
    <xf numFmtId="0" fontId="5" fillId="3" borderId="24" xfId="0" applyFont="1" applyFill="1" applyBorder="1"/>
    <xf numFmtId="0" fontId="5" fillId="3" borderId="26" xfId="0" applyFont="1" applyFill="1" applyBorder="1"/>
    <xf numFmtId="0" fontId="5" fillId="3" borderId="8" xfId="0" applyFont="1" applyFill="1" applyBorder="1"/>
    <xf numFmtId="0" fontId="5" fillId="3" borderId="33" xfId="0" applyFont="1" applyFill="1" applyBorder="1"/>
    <xf numFmtId="0" fontId="5" fillId="3" borderId="10" xfId="0" applyFont="1" applyFill="1" applyBorder="1"/>
    <xf numFmtId="0" fontId="5" fillId="3" borderId="0" xfId="0" applyFont="1" applyFill="1" applyBorder="1"/>
    <xf numFmtId="0" fontId="5" fillId="3" borderId="5" xfId="0" applyFont="1" applyFill="1" applyBorder="1"/>
    <xf numFmtId="0" fontId="5" fillId="3" borderId="34" xfId="0" applyFont="1" applyFill="1" applyBorder="1"/>
    <xf numFmtId="0" fontId="5" fillId="3" borderId="36" xfId="0" applyFont="1" applyFill="1" applyBorder="1"/>
    <xf numFmtId="0" fontId="5" fillId="3" borderId="3" xfId="0" applyFont="1" applyFill="1" applyBorder="1"/>
    <xf numFmtId="4" fontId="2" fillId="3" borderId="34" xfId="0" applyNumberFormat="1" applyFont="1" applyFill="1" applyBorder="1" applyAlignment="1">
      <alignment horizontal="right" wrapText="1"/>
    </xf>
    <xf numFmtId="4" fontId="2" fillId="3" borderId="35" xfId="0" applyNumberFormat="1" applyFont="1" applyFill="1" applyBorder="1" applyAlignment="1">
      <alignment horizontal="right" wrapText="1"/>
    </xf>
    <xf numFmtId="2" fontId="2" fillId="3" borderId="35" xfId="0" applyNumberFormat="1" applyFont="1" applyFill="1" applyBorder="1" applyAlignment="1">
      <alignment wrapText="1"/>
    </xf>
    <xf numFmtId="2" fontId="2" fillId="3" borderId="15" xfId="0" applyNumberFormat="1" applyFont="1" applyFill="1" applyBorder="1" applyAlignment="1">
      <alignment horizontal="center" wrapText="1"/>
    </xf>
    <xf numFmtId="0" fontId="5" fillId="3" borderId="16" xfId="0" applyFont="1" applyFill="1" applyBorder="1"/>
    <xf numFmtId="0" fontId="5" fillId="3" borderId="25" xfId="0" applyFont="1" applyFill="1" applyBorder="1"/>
    <xf numFmtId="4" fontId="4" fillId="2" borderId="3" xfId="0" applyNumberFormat="1" applyFont="1" applyFill="1" applyBorder="1" applyAlignment="1">
      <alignment horizontal="right"/>
    </xf>
    <xf numFmtId="0" fontId="4" fillId="2" borderId="37" xfId="0" applyFont="1" applyFill="1" applyBorder="1"/>
    <xf numFmtId="4" fontId="3" fillId="2" borderId="38" xfId="0" applyNumberFormat="1" applyFont="1" applyFill="1" applyBorder="1" applyAlignment="1">
      <alignment horizontal="right"/>
    </xf>
    <xf numFmtId="4" fontId="3" fillId="2" borderId="39" xfId="0" applyNumberFormat="1" applyFont="1" applyFill="1" applyBorder="1" applyAlignment="1">
      <alignment horizontal="right"/>
    </xf>
    <xf numFmtId="4" fontId="3" fillId="2" borderId="40" xfId="0" applyNumberFormat="1" applyFont="1" applyFill="1" applyBorder="1" applyAlignment="1">
      <alignment horizontal="right"/>
    </xf>
    <xf numFmtId="4" fontId="3" fillId="2" borderId="41" xfId="0" applyNumberFormat="1" applyFont="1" applyFill="1" applyBorder="1" applyAlignment="1">
      <alignment horizontal="right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/>
    <xf numFmtId="0" fontId="3" fillId="0" borderId="0" xfId="0" applyFont="1" applyFill="1"/>
    <xf numFmtId="0" fontId="3" fillId="2" borderId="5" xfId="0" applyFont="1" applyFill="1" applyBorder="1"/>
    <xf numFmtId="4" fontId="3" fillId="2" borderId="3" xfId="0" applyNumberFormat="1" applyFont="1" applyFill="1" applyBorder="1" applyAlignment="1">
      <alignment horizontal="right"/>
    </xf>
    <xf numFmtId="0" fontId="3" fillId="2" borderId="27" xfId="0" applyFont="1" applyFill="1" applyBorder="1"/>
    <xf numFmtId="4" fontId="1" fillId="3" borderId="26" xfId="0" applyNumberFormat="1" applyFont="1" applyFill="1" applyBorder="1" applyAlignment="1">
      <alignment horizontal="right"/>
    </xf>
    <xf numFmtId="4" fontId="1" fillId="3" borderId="8" xfId="0" applyNumberFormat="1" applyFont="1" applyFill="1" applyBorder="1" applyAlignment="1">
      <alignment horizontal="right"/>
    </xf>
    <xf numFmtId="4" fontId="1" fillId="3" borderId="33" xfId="0" applyNumberFormat="1" applyFont="1" applyFill="1" applyBorder="1" applyAlignment="1">
      <alignment horizontal="right"/>
    </xf>
    <xf numFmtId="4" fontId="1" fillId="3" borderId="5" xfId="0" applyNumberFormat="1" applyFont="1" applyFill="1" applyBorder="1" applyAlignment="1">
      <alignment horizontal="right"/>
    </xf>
    <xf numFmtId="4" fontId="1" fillId="3" borderId="35" xfId="0" applyNumberFormat="1" applyFont="1" applyFill="1" applyBorder="1" applyAlignment="1">
      <alignment horizontal="right"/>
    </xf>
    <xf numFmtId="4" fontId="1" fillId="3" borderId="25" xfId="0" applyNumberFormat="1" applyFont="1" applyFill="1" applyBorder="1" applyAlignment="1">
      <alignment horizontal="right"/>
    </xf>
    <xf numFmtId="4" fontId="1" fillId="3" borderId="36" xfId="0" applyNumberFormat="1" applyFont="1" applyFill="1" applyBorder="1" applyAlignment="1">
      <alignment horizontal="right"/>
    </xf>
    <xf numFmtId="4" fontId="5" fillId="3" borderId="5" xfId="0" applyNumberFormat="1" applyFont="1" applyFill="1" applyBorder="1"/>
    <xf numFmtId="4" fontId="5" fillId="3" borderId="44" xfId="0" applyNumberFormat="1" applyFont="1" applyFill="1" applyBorder="1"/>
    <xf numFmtId="0" fontId="1" fillId="3" borderId="18" xfId="0" applyFont="1" applyFill="1" applyBorder="1"/>
    <xf numFmtId="0" fontId="1" fillId="3" borderId="7" xfId="0" applyFont="1" applyFill="1" applyBorder="1"/>
    <xf numFmtId="0" fontId="1" fillId="3" borderId="13" xfId="0" applyFont="1" applyFill="1" applyBorder="1"/>
    <xf numFmtId="4" fontId="1" fillId="3" borderId="20" xfId="0" applyNumberFormat="1" applyFont="1" applyFill="1" applyBorder="1" applyAlignment="1">
      <alignment horizontal="right"/>
    </xf>
    <xf numFmtId="4" fontId="1" fillId="3" borderId="42" xfId="0" applyNumberFormat="1" applyFont="1" applyFill="1" applyBorder="1" applyAlignment="1">
      <alignment horizontal="right"/>
    </xf>
    <xf numFmtId="4" fontId="1" fillId="3" borderId="43" xfId="0" applyNumberFormat="1" applyFont="1" applyFill="1" applyBorder="1" applyAlignment="1">
      <alignment horizontal="right"/>
    </xf>
    <xf numFmtId="4" fontId="3" fillId="2" borderId="12" xfId="0" applyNumberFormat="1" applyFont="1" applyFill="1" applyBorder="1" applyAlignment="1">
      <alignment horizontal="right"/>
    </xf>
    <xf numFmtId="4" fontId="3" fillId="2" borderId="45" xfId="0" applyNumberFormat="1" applyFont="1" applyFill="1" applyBorder="1" applyAlignment="1">
      <alignment horizontal="right"/>
    </xf>
    <xf numFmtId="0" fontId="1" fillId="3" borderId="8" xfId="0" applyFont="1" applyFill="1" applyBorder="1"/>
    <xf numFmtId="4" fontId="3" fillId="2" borderId="46" xfId="0" applyNumberFormat="1" applyFont="1" applyFill="1" applyBorder="1" applyAlignment="1">
      <alignment horizontal="right"/>
    </xf>
    <xf numFmtId="0" fontId="1" fillId="3" borderId="5" xfId="0" applyFont="1" applyFill="1" applyBorder="1"/>
    <xf numFmtId="4" fontId="1" fillId="3" borderId="47" xfId="0" applyNumberFormat="1" applyFont="1" applyFill="1" applyBorder="1" applyAlignment="1">
      <alignment horizontal="right"/>
    </xf>
    <xf numFmtId="0" fontId="1" fillId="3" borderId="33" xfId="0" applyFont="1" applyFill="1" applyBorder="1"/>
    <xf numFmtId="4" fontId="3" fillId="2" borderId="48" xfId="0" applyNumberFormat="1" applyFont="1" applyFill="1" applyBorder="1" applyAlignment="1">
      <alignment horizontal="right"/>
    </xf>
    <xf numFmtId="2" fontId="5" fillId="0" borderId="0" xfId="0" applyNumberFormat="1" applyFont="1"/>
    <xf numFmtId="4" fontId="1" fillId="0" borderId="0" xfId="0" applyNumberFormat="1" applyFont="1" applyFill="1" applyAlignment="1">
      <alignment horizontal="right"/>
    </xf>
    <xf numFmtId="0" fontId="1" fillId="3" borderId="4" xfId="0" applyFont="1" applyFill="1" applyBorder="1"/>
    <xf numFmtId="0" fontId="1" fillId="3" borderId="10" xfId="0" applyFont="1" applyFill="1" applyBorder="1"/>
    <xf numFmtId="0" fontId="1" fillId="3" borderId="12" xfId="0" applyFont="1" applyFill="1" applyBorder="1"/>
    <xf numFmtId="4" fontId="5" fillId="3" borderId="35" xfId="0" applyNumberFormat="1" applyFont="1" applyFill="1" applyBorder="1"/>
    <xf numFmtId="0" fontId="1" fillId="3" borderId="49" xfId="0" applyFont="1" applyFill="1" applyBorder="1"/>
    <xf numFmtId="2" fontId="5" fillId="3" borderId="21" xfId="0" applyNumberFormat="1" applyFont="1" applyFill="1" applyBorder="1"/>
    <xf numFmtId="2" fontId="1" fillId="3" borderId="11" xfId="0" applyNumberFormat="1" applyFont="1" applyFill="1" applyBorder="1"/>
    <xf numFmtId="2" fontId="5" fillId="3" borderId="22" xfId="0" applyNumberFormat="1" applyFont="1" applyFill="1" applyBorder="1"/>
    <xf numFmtId="2" fontId="5" fillId="3" borderId="6" xfId="0" applyNumberFormat="1" applyFont="1" applyFill="1" applyBorder="1"/>
    <xf numFmtId="2" fontId="5" fillId="3" borderId="11" xfId="0" applyNumberFormat="1" applyFont="1" applyFill="1" applyBorder="1"/>
    <xf numFmtId="2" fontId="5" fillId="3" borderId="9" xfId="0" applyNumberFormat="1" applyFont="1" applyFill="1" applyBorder="1"/>
    <xf numFmtId="2" fontId="5" fillId="3" borderId="31" xfId="0" applyNumberFormat="1" applyFont="1" applyFill="1" applyBorder="1"/>
    <xf numFmtId="2" fontId="5" fillId="3" borderId="19" xfId="0" applyNumberFormat="1" applyFont="1" applyFill="1" applyBorder="1"/>
    <xf numFmtId="2" fontId="5" fillId="3" borderId="5" xfId="0" applyNumberFormat="1" applyFont="1" applyFill="1" applyBorder="1"/>
    <xf numFmtId="2" fontId="6" fillId="3" borderId="6" xfId="0" applyNumberFormat="1" applyFont="1" applyFill="1" applyBorder="1"/>
    <xf numFmtId="2" fontId="5" fillId="3" borderId="50" xfId="0" applyNumberFormat="1" applyFont="1" applyFill="1" applyBorder="1"/>
    <xf numFmtId="2" fontId="6" fillId="3" borderId="15" xfId="0" applyNumberFormat="1" applyFont="1" applyFill="1" applyBorder="1"/>
    <xf numFmtId="0" fontId="6" fillId="3" borderId="3" xfId="0" applyFont="1" applyFill="1" applyBorder="1"/>
    <xf numFmtId="4" fontId="2" fillId="3" borderId="23" xfId="0" applyNumberFormat="1" applyFont="1" applyFill="1" applyBorder="1" applyAlignment="1">
      <alignment horizontal="right"/>
    </xf>
    <xf numFmtId="4" fontId="6" fillId="3" borderId="3" xfId="0" applyNumberFormat="1" applyFont="1" applyFill="1" applyBorder="1"/>
    <xf numFmtId="49" fontId="5" fillId="3" borderId="6" xfId="0" applyNumberFormat="1" applyFont="1" applyFill="1" applyBorder="1" applyAlignment="1">
      <alignment horizontal="center"/>
    </xf>
    <xf numFmtId="4" fontId="3" fillId="2" borderId="51" xfId="0" applyNumberFormat="1" applyFont="1" applyFill="1" applyBorder="1" applyAlignment="1">
      <alignment horizontal="right"/>
    </xf>
    <xf numFmtId="4" fontId="3" fillId="2" borderId="52" xfId="0" applyNumberFormat="1" applyFont="1" applyFill="1" applyBorder="1" applyAlignment="1">
      <alignment horizontal="right"/>
    </xf>
    <xf numFmtId="2" fontId="3" fillId="2" borderId="52" xfId="0" applyNumberFormat="1" applyFont="1" applyFill="1" applyBorder="1"/>
    <xf numFmtId="4" fontId="3" fillId="2" borderId="53" xfId="0" applyNumberFormat="1" applyFont="1" applyFill="1" applyBorder="1" applyAlignment="1">
      <alignment horizontal="right"/>
    </xf>
    <xf numFmtId="0" fontId="3" fillId="2" borderId="33" xfId="0" applyFont="1" applyFill="1" applyBorder="1"/>
    <xf numFmtId="0" fontId="5" fillId="3" borderId="37" xfId="0" applyFont="1" applyFill="1" applyBorder="1"/>
    <xf numFmtId="2" fontId="6" fillId="3" borderId="3" xfId="0" applyNumberFormat="1" applyFont="1" applyFill="1" applyBorder="1"/>
    <xf numFmtId="2" fontId="5" fillId="3" borderId="44" xfId="0" applyNumberFormat="1" applyFont="1" applyFill="1" applyBorder="1"/>
    <xf numFmtId="2" fontId="5" fillId="3" borderId="3" xfId="0" applyNumberFormat="1" applyFont="1" applyFill="1" applyBorder="1"/>
    <xf numFmtId="2" fontId="5" fillId="3" borderId="37" xfId="0" applyNumberFormat="1" applyFont="1" applyFill="1" applyBorder="1"/>
    <xf numFmtId="4" fontId="1" fillId="3" borderId="5" xfId="0" applyNumberFormat="1" applyFont="1" applyFill="1" applyBorder="1" applyAlignment="1">
      <alignment horizontal="right" wrapText="1"/>
    </xf>
    <xf numFmtId="2" fontId="2" fillId="3" borderId="37" xfId="0" applyNumberFormat="1" applyFont="1" applyFill="1" applyBorder="1" applyAlignment="1">
      <alignment wrapText="1"/>
    </xf>
    <xf numFmtId="2" fontId="1" fillId="3" borderId="27" xfId="0" applyNumberFormat="1" applyFont="1" applyFill="1" applyBorder="1" applyAlignment="1">
      <alignment wrapText="1"/>
    </xf>
    <xf numFmtId="2" fontId="1" fillId="3" borderId="28" xfId="0" applyNumberFormat="1" applyFont="1" applyFill="1" applyBorder="1" applyAlignment="1">
      <alignment wrapText="1"/>
    </xf>
    <xf numFmtId="2" fontId="1" fillId="3" borderId="32" xfId="0" applyNumberFormat="1" applyFont="1" applyFill="1" applyBorder="1" applyAlignment="1">
      <alignment wrapText="1"/>
    </xf>
    <xf numFmtId="2" fontId="2" fillId="3" borderId="3" xfId="0" applyNumberFormat="1" applyFont="1" applyFill="1" applyBorder="1" applyAlignment="1">
      <alignment horizontal="center" wrapText="1"/>
    </xf>
    <xf numFmtId="49" fontId="1" fillId="3" borderId="41" xfId="0" applyNumberFormat="1" applyFont="1" applyFill="1" applyBorder="1" applyAlignment="1">
      <alignment horizontal="center" wrapText="1"/>
    </xf>
    <xf numFmtId="2" fontId="1" fillId="3" borderId="39" xfId="0" applyNumberFormat="1" applyFont="1" applyFill="1" applyBorder="1" applyAlignment="1">
      <alignment horizontal="right" wrapText="1"/>
    </xf>
    <xf numFmtId="2" fontId="5" fillId="3" borderId="39" xfId="0" applyNumberFormat="1" applyFont="1" applyFill="1" applyBorder="1" applyAlignment="1">
      <alignment horizontal="right"/>
    </xf>
    <xf numFmtId="2" fontId="5" fillId="3" borderId="48" xfId="0" applyNumberFormat="1" applyFont="1" applyFill="1" applyBorder="1"/>
    <xf numFmtId="4" fontId="5" fillId="3" borderId="37" xfId="0" applyNumberFormat="1" applyFont="1" applyFill="1" applyBorder="1"/>
    <xf numFmtId="49" fontId="5" fillId="0" borderId="0" xfId="0" applyNumberFormat="1" applyFont="1"/>
    <xf numFmtId="49" fontId="5" fillId="3" borderId="9" xfId="0" applyNumberFormat="1" applyFont="1" applyFill="1" applyBorder="1" applyAlignment="1">
      <alignment horizontal="center"/>
    </xf>
    <xf numFmtId="2" fontId="5" fillId="3" borderId="6" xfId="0" applyNumberFormat="1" applyFont="1" applyFill="1" applyBorder="1" applyAlignment="1">
      <alignment horizontal="right"/>
    </xf>
    <xf numFmtId="49" fontId="6" fillId="3" borderId="15" xfId="0" applyNumberFormat="1" applyFont="1" applyFill="1" applyBorder="1" applyAlignment="1">
      <alignment horizontal="right"/>
    </xf>
    <xf numFmtId="2" fontId="5" fillId="3" borderId="9" xfId="0" applyNumberFormat="1" applyFont="1" applyFill="1" applyBorder="1" applyAlignment="1">
      <alignment horizontal="right"/>
    </xf>
    <xf numFmtId="4" fontId="5" fillId="3" borderId="0" xfId="0" applyNumberFormat="1" applyFont="1" applyFill="1" applyBorder="1"/>
    <xf numFmtId="4" fontId="5" fillId="3" borderId="27" xfId="0" applyNumberFormat="1" applyFont="1" applyFill="1" applyBorder="1"/>
    <xf numFmtId="4" fontId="5" fillId="3" borderId="54" xfId="0" applyNumberFormat="1" applyFont="1" applyFill="1" applyBorder="1"/>
    <xf numFmtId="2" fontId="5" fillId="3" borderId="41" xfId="0" applyNumberFormat="1" applyFont="1" applyFill="1" applyBorder="1"/>
    <xf numFmtId="2" fontId="5" fillId="3" borderId="39" xfId="0" applyNumberFormat="1" applyFont="1" applyFill="1" applyBorder="1"/>
    <xf numFmtId="2" fontId="5" fillId="3" borderId="40" xfId="0" applyNumberFormat="1" applyFont="1" applyFill="1" applyBorder="1"/>
    <xf numFmtId="0" fontId="6" fillId="3" borderId="1" xfId="0" applyFont="1" applyFill="1" applyBorder="1"/>
    <xf numFmtId="0" fontId="6" fillId="3" borderId="2" xfId="0" applyFont="1" applyFill="1" applyBorder="1"/>
    <xf numFmtId="0" fontId="4" fillId="0" borderId="0" xfId="0" applyFont="1" applyFill="1"/>
    <xf numFmtId="4" fontId="6" fillId="3" borderId="2" xfId="0" applyNumberFormat="1" applyFont="1" applyFill="1" applyBorder="1"/>
    <xf numFmtId="49" fontId="6" fillId="3" borderId="3" xfId="0" applyNumberFormat="1" applyFont="1" applyFill="1" applyBorder="1" applyAlignment="1">
      <alignment horizontal="right"/>
    </xf>
    <xf numFmtId="0" fontId="2" fillId="3" borderId="1" xfId="0" applyFont="1" applyFill="1" applyBorder="1"/>
    <xf numFmtId="2" fontId="2" fillId="3" borderId="55" xfId="0" applyNumberFormat="1" applyFont="1" applyFill="1" applyBorder="1" applyAlignment="1">
      <alignment horizontal="center" wrapText="1"/>
    </xf>
    <xf numFmtId="2" fontId="5" fillId="3" borderId="8" xfId="0" applyNumberFormat="1" applyFont="1" applyFill="1" applyBorder="1"/>
    <xf numFmtId="2" fontId="5" fillId="3" borderId="33" xfId="0" applyNumberFormat="1" applyFont="1" applyFill="1" applyBorder="1"/>
    <xf numFmtId="49" fontId="5" fillId="3" borderId="6" xfId="0" applyNumberFormat="1" applyFont="1" applyFill="1" applyBorder="1" applyAlignment="1">
      <alignment horizontal="right"/>
    </xf>
    <xf numFmtId="0" fontId="5" fillId="0" borderId="0" xfId="0" applyFont="1" applyFill="1"/>
    <xf numFmtId="0" fontId="6" fillId="0" borderId="0" xfId="0" applyFont="1" applyFill="1"/>
    <xf numFmtId="4" fontId="5" fillId="0" borderId="0" xfId="0" applyNumberFormat="1" applyFont="1" applyFill="1"/>
    <xf numFmtId="0" fontId="5" fillId="0" borderId="0" xfId="0" applyFont="1" applyFill="1" applyAlignment="1">
      <alignment horizontal="right"/>
    </xf>
    <xf numFmtId="2" fontId="5" fillId="0" borderId="0" xfId="0" applyNumberFormat="1" applyFont="1" applyFill="1"/>
    <xf numFmtId="49" fontId="5" fillId="3" borderId="9" xfId="0" applyNumberFormat="1" applyFont="1" applyFill="1" applyBorder="1" applyAlignment="1">
      <alignment horizontal="right"/>
    </xf>
    <xf numFmtId="49" fontId="5" fillId="0" borderId="0" xfId="0" applyNumberFormat="1" applyFont="1" applyFill="1"/>
    <xf numFmtId="4" fontId="2" fillId="3" borderId="3" xfId="0" applyNumberFormat="1" applyFont="1" applyFill="1" applyBorder="1"/>
    <xf numFmtId="0" fontId="4" fillId="2" borderId="1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"/>
  <sheetViews>
    <sheetView tabSelected="1" workbookViewId="0">
      <selection sqref="A1:XFD1048576"/>
    </sheetView>
  </sheetViews>
  <sheetFormatPr baseColWidth="10" defaultRowHeight="14.25" x14ac:dyDescent="0.2"/>
  <cols>
    <col min="1" max="1" width="12.42578125" style="69" bestFit="1" customWidth="1"/>
    <col min="2" max="2" width="52.7109375" style="69" bestFit="1" customWidth="1"/>
    <col min="3" max="3" width="12.42578125" style="69" bestFit="1" customWidth="1"/>
    <col min="4" max="4" width="12.42578125" style="44" bestFit="1" customWidth="1"/>
    <col min="5" max="5" width="11.42578125" style="97"/>
    <col min="6" max="6" width="13.28515625" style="44" customWidth="1"/>
    <col min="7" max="7" width="18.5703125" style="96" customWidth="1"/>
    <col min="8" max="8" width="11.42578125" style="161"/>
    <col min="9" max="9" width="13.85546875" style="165" customWidth="1"/>
    <col min="10" max="16384" width="11.42578125" style="161"/>
  </cols>
  <sheetData>
    <row r="1" spans="1:10" ht="15" thickBot="1" x14ac:dyDescent="0.25">
      <c r="A1" s="169" t="s">
        <v>0</v>
      </c>
      <c r="B1" s="170"/>
      <c r="C1" s="170"/>
      <c r="D1" s="171" t="s">
        <v>87</v>
      </c>
      <c r="E1" s="172"/>
      <c r="F1" s="172"/>
      <c r="G1" s="173"/>
      <c r="H1" s="25"/>
      <c r="I1" s="26"/>
      <c r="J1" s="26"/>
    </row>
    <row r="2" spans="1:10" ht="15" thickBot="1" x14ac:dyDescent="0.25">
      <c r="A2" s="4" t="s">
        <v>1</v>
      </c>
      <c r="B2" s="1"/>
      <c r="C2" s="2"/>
      <c r="D2" s="67" t="s">
        <v>1</v>
      </c>
      <c r="E2" s="27"/>
      <c r="F2" s="27"/>
      <c r="G2" s="104"/>
      <c r="H2" s="25"/>
      <c r="I2" s="26"/>
      <c r="J2" s="26"/>
    </row>
    <row r="3" spans="1:10" ht="15" thickBot="1" x14ac:dyDescent="0.25">
      <c r="A3" s="1"/>
      <c r="B3" s="1"/>
      <c r="C3" s="2"/>
      <c r="D3" s="45"/>
      <c r="E3" s="73"/>
      <c r="F3" s="46"/>
      <c r="G3" s="105"/>
      <c r="I3" s="161"/>
    </row>
    <row r="4" spans="1:10" ht="43.5" thickBot="1" x14ac:dyDescent="0.25">
      <c r="A4" s="5" t="s">
        <v>2</v>
      </c>
      <c r="B4" s="6" t="s">
        <v>1</v>
      </c>
      <c r="C4" s="61" t="s">
        <v>3</v>
      </c>
      <c r="D4" s="55" t="s">
        <v>2</v>
      </c>
      <c r="E4" s="56" t="s">
        <v>3</v>
      </c>
      <c r="F4" s="57" t="s">
        <v>81</v>
      </c>
      <c r="G4" s="58" t="s">
        <v>82</v>
      </c>
      <c r="I4" s="161"/>
    </row>
    <row r="5" spans="1:10" x14ac:dyDescent="0.2">
      <c r="A5" s="70">
        <v>6028000</v>
      </c>
      <c r="B5" s="70" t="s">
        <v>4</v>
      </c>
      <c r="C5" s="119">
        <v>500</v>
      </c>
      <c r="D5" s="98">
        <v>6028000</v>
      </c>
      <c r="E5" s="76">
        <v>663.8</v>
      </c>
      <c r="F5" s="80">
        <f>C5-E5</f>
        <v>-163.79999999999995</v>
      </c>
      <c r="G5" s="112">
        <f>E5*100/C5</f>
        <v>132.76</v>
      </c>
      <c r="I5" s="161"/>
    </row>
    <row r="6" spans="1:10" x14ac:dyDescent="0.2">
      <c r="A6" s="11">
        <v>6028300</v>
      </c>
      <c r="B6" s="11" t="s">
        <v>5</v>
      </c>
      <c r="C6" s="120">
        <v>600</v>
      </c>
      <c r="D6" s="83">
        <v>6028300</v>
      </c>
      <c r="E6" s="74">
        <v>0</v>
      </c>
      <c r="F6" s="80">
        <f t="shared" ref="F6:F36" si="0">C6-E6</f>
        <v>600</v>
      </c>
      <c r="G6" s="106">
        <f t="shared" ref="G6:G36" si="1">E6*100/C6</f>
        <v>0</v>
      </c>
      <c r="I6" s="161"/>
    </row>
    <row r="7" spans="1:10" x14ac:dyDescent="0.2">
      <c r="A7" s="11">
        <v>6220000</v>
      </c>
      <c r="B7" s="11" t="s">
        <v>6</v>
      </c>
      <c r="C7" s="120">
        <v>2000</v>
      </c>
      <c r="D7" s="83">
        <v>6220000</v>
      </c>
      <c r="E7" s="74">
        <v>1076.2</v>
      </c>
      <c r="F7" s="80">
        <f t="shared" si="0"/>
        <v>923.8</v>
      </c>
      <c r="G7" s="106">
        <f t="shared" si="1"/>
        <v>53.81</v>
      </c>
      <c r="I7" s="161"/>
    </row>
    <row r="8" spans="1:10" x14ac:dyDescent="0.2">
      <c r="A8" s="11">
        <v>6220002</v>
      </c>
      <c r="B8" s="11" t="s">
        <v>7</v>
      </c>
      <c r="C8" s="120">
        <v>1500</v>
      </c>
      <c r="D8" s="83">
        <v>6220002</v>
      </c>
      <c r="E8" s="74">
        <v>1500</v>
      </c>
      <c r="F8" s="80">
        <f t="shared" si="0"/>
        <v>0</v>
      </c>
      <c r="G8" s="106">
        <f t="shared" si="1"/>
        <v>100</v>
      </c>
      <c r="I8" s="161"/>
    </row>
    <row r="9" spans="1:10" x14ac:dyDescent="0.2">
      <c r="A9" s="11">
        <v>6239000</v>
      </c>
      <c r="B9" s="11" t="s">
        <v>8</v>
      </c>
      <c r="C9" s="120">
        <v>4000</v>
      </c>
      <c r="D9" s="83">
        <v>6239000</v>
      </c>
      <c r="E9" s="74">
        <v>1062.8499999999999</v>
      </c>
      <c r="F9" s="80">
        <f t="shared" si="0"/>
        <v>2937.15</v>
      </c>
      <c r="G9" s="106">
        <f t="shared" si="1"/>
        <v>26.571249999999996</v>
      </c>
      <c r="I9" s="161"/>
    </row>
    <row r="10" spans="1:10" x14ac:dyDescent="0.2">
      <c r="A10" s="11">
        <v>6250000</v>
      </c>
      <c r="B10" s="11" t="s">
        <v>9</v>
      </c>
      <c r="C10" s="120">
        <v>1800</v>
      </c>
      <c r="D10" s="83">
        <v>6250000</v>
      </c>
      <c r="E10" s="74">
        <v>1089.26</v>
      </c>
      <c r="F10" s="80">
        <f t="shared" si="0"/>
        <v>710.74</v>
      </c>
      <c r="G10" s="106">
        <f t="shared" si="1"/>
        <v>60.514444444444443</v>
      </c>
      <c r="I10" s="161"/>
    </row>
    <row r="11" spans="1:10" x14ac:dyDescent="0.2">
      <c r="A11" s="11">
        <v>6260000</v>
      </c>
      <c r="B11" s="11" t="s">
        <v>10</v>
      </c>
      <c r="C11" s="120">
        <v>5000</v>
      </c>
      <c r="D11" s="83">
        <v>6260000</v>
      </c>
      <c r="E11" s="74">
        <v>4201.83</v>
      </c>
      <c r="F11" s="80">
        <f t="shared" si="0"/>
        <v>798.17000000000007</v>
      </c>
      <c r="G11" s="106">
        <f t="shared" si="1"/>
        <v>84.036600000000007</v>
      </c>
      <c r="I11" s="161"/>
    </row>
    <row r="12" spans="1:10" x14ac:dyDescent="0.2">
      <c r="A12" s="11">
        <v>6271000</v>
      </c>
      <c r="B12" s="11" t="s">
        <v>11</v>
      </c>
      <c r="C12" s="120">
        <v>1000</v>
      </c>
      <c r="D12" s="83">
        <v>6271000</v>
      </c>
      <c r="E12" s="74">
        <v>587.08000000000004</v>
      </c>
      <c r="F12" s="80">
        <f t="shared" si="0"/>
        <v>412.91999999999996</v>
      </c>
      <c r="G12" s="106">
        <f t="shared" si="1"/>
        <v>58.708000000000006</v>
      </c>
      <c r="I12" s="161"/>
    </row>
    <row r="13" spans="1:10" x14ac:dyDescent="0.2">
      <c r="A13" s="11">
        <v>6271010</v>
      </c>
      <c r="B13" s="11" t="s">
        <v>12</v>
      </c>
      <c r="C13" s="120">
        <v>125</v>
      </c>
      <c r="D13" s="83">
        <v>6271010</v>
      </c>
      <c r="E13" s="74">
        <v>15</v>
      </c>
      <c r="F13" s="80">
        <f t="shared" si="0"/>
        <v>110</v>
      </c>
      <c r="G13" s="106">
        <f t="shared" si="1"/>
        <v>12</v>
      </c>
      <c r="I13" s="161"/>
    </row>
    <row r="14" spans="1:10" x14ac:dyDescent="0.2">
      <c r="A14" s="11">
        <v>6272000</v>
      </c>
      <c r="B14" s="11" t="s">
        <v>13</v>
      </c>
      <c r="C14" s="120">
        <v>700</v>
      </c>
      <c r="D14" s="83">
        <v>6272000</v>
      </c>
      <c r="E14" s="74">
        <v>0</v>
      </c>
      <c r="F14" s="80">
        <f t="shared" si="0"/>
        <v>700</v>
      </c>
      <c r="G14" s="106">
        <f t="shared" si="1"/>
        <v>0</v>
      </c>
      <c r="I14" s="161"/>
    </row>
    <row r="15" spans="1:10" x14ac:dyDescent="0.2">
      <c r="A15" s="11">
        <v>6273000</v>
      </c>
      <c r="B15" s="11" t="s">
        <v>14</v>
      </c>
      <c r="C15" s="120">
        <v>7000</v>
      </c>
      <c r="D15" s="90">
        <v>6273000</v>
      </c>
      <c r="E15" s="74">
        <v>3427.16</v>
      </c>
      <c r="F15" s="80">
        <f t="shared" si="0"/>
        <v>3572.84</v>
      </c>
      <c r="G15" s="106">
        <f t="shared" si="1"/>
        <v>48.959428571428575</v>
      </c>
      <c r="I15" s="161"/>
    </row>
    <row r="16" spans="1:10" x14ac:dyDescent="0.2">
      <c r="A16" s="11">
        <v>6273100</v>
      </c>
      <c r="B16" s="11" t="s">
        <v>15</v>
      </c>
      <c r="C16" s="120">
        <v>175</v>
      </c>
      <c r="D16" s="83">
        <v>6273100</v>
      </c>
      <c r="E16" s="74">
        <v>420.6</v>
      </c>
      <c r="F16" s="80">
        <f t="shared" si="0"/>
        <v>-245.60000000000002</v>
      </c>
      <c r="G16" s="112">
        <f t="shared" si="1"/>
        <v>240.34285714285716</v>
      </c>
      <c r="I16" s="161"/>
    </row>
    <row r="17" spans="1:9" x14ac:dyDescent="0.2">
      <c r="A17" s="11">
        <v>6274000</v>
      </c>
      <c r="B17" s="11" t="s">
        <v>16</v>
      </c>
      <c r="C17" s="120">
        <v>26000</v>
      </c>
      <c r="D17" s="83">
        <v>6274000</v>
      </c>
      <c r="E17" s="74">
        <v>19903.37</v>
      </c>
      <c r="F17" s="80">
        <f t="shared" si="0"/>
        <v>6096.630000000001</v>
      </c>
      <c r="G17" s="106">
        <f t="shared" si="1"/>
        <v>76.551423076923072</v>
      </c>
      <c r="I17" s="161"/>
    </row>
    <row r="18" spans="1:9" x14ac:dyDescent="0.2">
      <c r="A18" s="11">
        <v>6281000</v>
      </c>
      <c r="B18" s="11" t="s">
        <v>17</v>
      </c>
      <c r="C18" s="120">
        <v>800</v>
      </c>
      <c r="D18" s="83">
        <v>6281000</v>
      </c>
      <c r="E18" s="74">
        <v>422.7</v>
      </c>
      <c r="F18" s="80">
        <f t="shared" si="0"/>
        <v>377.3</v>
      </c>
      <c r="G18" s="106">
        <f t="shared" si="1"/>
        <v>52.837499999999999</v>
      </c>
      <c r="I18" s="161"/>
    </row>
    <row r="19" spans="1:9" x14ac:dyDescent="0.2">
      <c r="A19" s="11">
        <v>6282000</v>
      </c>
      <c r="B19" s="11" t="s">
        <v>18</v>
      </c>
      <c r="C19" s="120">
        <v>800</v>
      </c>
      <c r="D19" s="83">
        <v>6282000</v>
      </c>
      <c r="E19" s="74">
        <v>0</v>
      </c>
      <c r="F19" s="80">
        <f t="shared" si="0"/>
        <v>800</v>
      </c>
      <c r="G19" s="106">
        <f t="shared" si="1"/>
        <v>0</v>
      </c>
      <c r="I19" s="161"/>
    </row>
    <row r="20" spans="1:9" x14ac:dyDescent="0.2">
      <c r="A20" s="11">
        <v>6283000</v>
      </c>
      <c r="B20" s="11" t="s">
        <v>19</v>
      </c>
      <c r="C20" s="120">
        <v>4000</v>
      </c>
      <c r="D20" s="83">
        <v>6283000</v>
      </c>
      <c r="E20" s="74">
        <v>1168.3900000000001</v>
      </c>
      <c r="F20" s="80">
        <f t="shared" si="0"/>
        <v>2831.6099999999997</v>
      </c>
      <c r="G20" s="106">
        <f t="shared" si="1"/>
        <v>29.209750000000003</v>
      </c>
      <c r="I20" s="161"/>
    </row>
    <row r="21" spans="1:9" x14ac:dyDescent="0.2">
      <c r="A21" s="11">
        <v>6284001</v>
      </c>
      <c r="B21" s="11" t="s">
        <v>20</v>
      </c>
      <c r="C21" s="120">
        <v>14000</v>
      </c>
      <c r="D21" s="83">
        <v>6284001</v>
      </c>
      <c r="E21" s="74">
        <v>6457.73</v>
      </c>
      <c r="F21" s="80">
        <f t="shared" si="0"/>
        <v>7542.27</v>
      </c>
      <c r="G21" s="106">
        <f t="shared" si="1"/>
        <v>46.126642857142855</v>
      </c>
      <c r="I21" s="161"/>
    </row>
    <row r="22" spans="1:9" x14ac:dyDescent="0.2">
      <c r="A22" s="11">
        <v>6285000</v>
      </c>
      <c r="B22" s="11" t="s">
        <v>21</v>
      </c>
      <c r="C22" s="120">
        <v>1300</v>
      </c>
      <c r="D22" s="83">
        <v>6285000</v>
      </c>
      <c r="E22" s="74">
        <v>142.41</v>
      </c>
      <c r="F22" s="80">
        <f t="shared" si="0"/>
        <v>1157.5899999999999</v>
      </c>
      <c r="G22" s="106">
        <f t="shared" si="1"/>
        <v>10.954615384615385</v>
      </c>
      <c r="I22" s="161"/>
    </row>
    <row r="23" spans="1:9" x14ac:dyDescent="0.2">
      <c r="A23" s="11">
        <v>6290000</v>
      </c>
      <c r="B23" s="11" t="s">
        <v>22</v>
      </c>
      <c r="C23" s="120">
        <v>1500</v>
      </c>
      <c r="D23" s="83">
        <v>6290000</v>
      </c>
      <c r="E23" s="74">
        <v>1407.45</v>
      </c>
      <c r="F23" s="80">
        <f t="shared" si="0"/>
        <v>92.549999999999955</v>
      </c>
      <c r="G23" s="106">
        <f t="shared" si="1"/>
        <v>93.83</v>
      </c>
      <c r="I23" s="161"/>
    </row>
    <row r="24" spans="1:9" x14ac:dyDescent="0.2">
      <c r="A24" s="11">
        <v>6290001</v>
      </c>
      <c r="B24" s="11" t="s">
        <v>23</v>
      </c>
      <c r="C24" s="121">
        <v>2000</v>
      </c>
      <c r="D24" s="99">
        <v>6290001</v>
      </c>
      <c r="E24" s="74">
        <v>2602.6999999999998</v>
      </c>
      <c r="F24" s="80">
        <f t="shared" si="0"/>
        <v>-602.69999999999982</v>
      </c>
      <c r="G24" s="112">
        <f t="shared" si="1"/>
        <v>130.13499999999999</v>
      </c>
      <c r="I24" s="161"/>
    </row>
    <row r="25" spans="1:9" x14ac:dyDescent="0.2">
      <c r="A25" s="11">
        <v>6291000</v>
      </c>
      <c r="B25" s="11" t="s">
        <v>24</v>
      </c>
      <c r="C25" s="120">
        <v>500</v>
      </c>
      <c r="D25" s="100">
        <v>6291000</v>
      </c>
      <c r="E25" s="74">
        <v>639.04999999999995</v>
      </c>
      <c r="F25" s="80">
        <f t="shared" si="0"/>
        <v>-139.04999999999995</v>
      </c>
      <c r="G25" s="112">
        <f t="shared" si="1"/>
        <v>127.80999999999999</v>
      </c>
      <c r="I25" s="161"/>
    </row>
    <row r="26" spans="1:9" x14ac:dyDescent="0.2">
      <c r="A26" s="11">
        <v>6291001</v>
      </c>
      <c r="B26" s="11" t="s">
        <v>25</v>
      </c>
      <c r="C26" s="120">
        <v>150</v>
      </c>
      <c r="D26" s="83">
        <v>6291001</v>
      </c>
      <c r="E26" s="74">
        <v>20.25</v>
      </c>
      <c r="F26" s="80">
        <f t="shared" si="0"/>
        <v>129.75</v>
      </c>
      <c r="G26" s="106">
        <f t="shared" si="1"/>
        <v>13.5</v>
      </c>
      <c r="I26" s="161"/>
    </row>
    <row r="27" spans="1:9" x14ac:dyDescent="0.2">
      <c r="A27" s="11">
        <v>6291002</v>
      </c>
      <c r="B27" s="11" t="s">
        <v>26</v>
      </c>
      <c r="C27" s="120">
        <v>1000</v>
      </c>
      <c r="D27" s="83">
        <v>6291002</v>
      </c>
      <c r="E27" s="74">
        <v>463.58</v>
      </c>
      <c r="F27" s="80">
        <f t="shared" si="0"/>
        <v>536.42000000000007</v>
      </c>
      <c r="G27" s="106">
        <f t="shared" si="1"/>
        <v>46.357999999999997</v>
      </c>
      <c r="I27" s="161"/>
    </row>
    <row r="28" spans="1:9" x14ac:dyDescent="0.2">
      <c r="A28" s="11">
        <v>6292000</v>
      </c>
      <c r="B28" s="11" t="s">
        <v>27</v>
      </c>
      <c r="C28" s="120">
        <v>1200</v>
      </c>
      <c r="D28" s="83">
        <v>6292000</v>
      </c>
      <c r="E28" s="74">
        <v>1449.14</v>
      </c>
      <c r="F28" s="80">
        <f t="shared" si="0"/>
        <v>-249.1400000000001</v>
      </c>
      <c r="G28" s="112">
        <f t="shared" si="1"/>
        <v>120.76166666666667</v>
      </c>
      <c r="I28" s="161"/>
    </row>
    <row r="29" spans="1:9" x14ac:dyDescent="0.2">
      <c r="A29" s="11">
        <v>6292100</v>
      </c>
      <c r="B29" s="11" t="s">
        <v>28</v>
      </c>
      <c r="C29" s="120">
        <v>1200</v>
      </c>
      <c r="D29" s="83">
        <v>6292100</v>
      </c>
      <c r="E29" s="74">
        <v>1127.8800000000001</v>
      </c>
      <c r="F29" s="80">
        <f t="shared" si="0"/>
        <v>72.119999999999891</v>
      </c>
      <c r="G29" s="106">
        <f t="shared" si="1"/>
        <v>93.990000000000009</v>
      </c>
      <c r="I29" s="161"/>
    </row>
    <row r="30" spans="1:9" x14ac:dyDescent="0.2">
      <c r="A30" s="11">
        <v>6293000</v>
      </c>
      <c r="B30" s="11" t="s">
        <v>29</v>
      </c>
      <c r="C30" s="120">
        <v>400</v>
      </c>
      <c r="D30" s="83">
        <v>6293000</v>
      </c>
      <c r="E30" s="74">
        <v>628.77</v>
      </c>
      <c r="F30" s="80">
        <f t="shared" si="0"/>
        <v>-228.76999999999998</v>
      </c>
      <c r="G30" s="112">
        <f t="shared" si="1"/>
        <v>157.1925</v>
      </c>
      <c r="I30" s="161"/>
    </row>
    <row r="31" spans="1:9" x14ac:dyDescent="0.2">
      <c r="A31" s="11">
        <v>6293100</v>
      </c>
      <c r="B31" s="11" t="s">
        <v>30</v>
      </c>
      <c r="C31" s="120">
        <v>7000</v>
      </c>
      <c r="D31" s="83">
        <v>6293100</v>
      </c>
      <c r="E31" s="74">
        <v>1350</v>
      </c>
      <c r="F31" s="80">
        <f t="shared" si="0"/>
        <v>5650</v>
      </c>
      <c r="G31" s="106">
        <f t="shared" si="1"/>
        <v>19.285714285714285</v>
      </c>
      <c r="I31" s="161"/>
    </row>
    <row r="32" spans="1:9" x14ac:dyDescent="0.2">
      <c r="A32" s="11">
        <v>6295000</v>
      </c>
      <c r="B32" s="11" t="s">
        <v>31</v>
      </c>
      <c r="C32" s="120">
        <v>6000</v>
      </c>
      <c r="D32" s="83">
        <v>6295000</v>
      </c>
      <c r="E32" s="74">
        <v>5632.68</v>
      </c>
      <c r="F32" s="80">
        <f t="shared" si="0"/>
        <v>367.31999999999971</v>
      </c>
      <c r="G32" s="106">
        <f t="shared" si="1"/>
        <v>93.878</v>
      </c>
      <c r="I32" s="161"/>
    </row>
    <row r="33" spans="1:11" x14ac:dyDescent="0.2">
      <c r="A33" s="11">
        <v>6297002</v>
      </c>
      <c r="B33" s="11" t="s">
        <v>83</v>
      </c>
      <c r="C33" s="120">
        <v>0</v>
      </c>
      <c r="D33" s="83">
        <v>6297002</v>
      </c>
      <c r="E33" s="74">
        <v>0</v>
      </c>
      <c r="F33" s="80">
        <v>0</v>
      </c>
      <c r="G33" s="160" t="s">
        <v>95</v>
      </c>
      <c r="I33" s="161"/>
    </row>
    <row r="34" spans="1:11" x14ac:dyDescent="0.2">
      <c r="A34" s="11">
        <v>6297002</v>
      </c>
      <c r="B34" s="11" t="s">
        <v>84</v>
      </c>
      <c r="C34" s="120">
        <v>0</v>
      </c>
      <c r="D34" s="83">
        <v>6297002</v>
      </c>
      <c r="E34" s="74">
        <v>381.15</v>
      </c>
      <c r="F34" s="80">
        <f t="shared" si="0"/>
        <v>-381.15</v>
      </c>
      <c r="G34" s="118" t="s">
        <v>88</v>
      </c>
      <c r="H34" s="162"/>
      <c r="I34" s="161"/>
    </row>
    <row r="35" spans="1:11" ht="15" thickBot="1" x14ac:dyDescent="0.25">
      <c r="A35" s="11">
        <v>6310000</v>
      </c>
      <c r="B35" s="123" t="s">
        <v>32</v>
      </c>
      <c r="C35" s="122">
        <v>6000</v>
      </c>
      <c r="D35" s="102">
        <v>6310000</v>
      </c>
      <c r="E35" s="75">
        <v>4284.43</v>
      </c>
      <c r="F35" s="81">
        <f t="shared" si="0"/>
        <v>1715.5699999999997</v>
      </c>
      <c r="G35" s="113">
        <f t="shared" si="1"/>
        <v>71.407166666666669</v>
      </c>
      <c r="I35" s="161"/>
    </row>
    <row r="36" spans="1:11" ht="15" thickBot="1" x14ac:dyDescent="0.25">
      <c r="A36" s="14"/>
      <c r="B36" s="6" t="s">
        <v>33</v>
      </c>
      <c r="C36" s="61">
        <f>SUM(C5:C35)</f>
        <v>98250</v>
      </c>
      <c r="D36" s="115"/>
      <c r="E36" s="116">
        <f>SUM(E5:E35)</f>
        <v>62125.46</v>
      </c>
      <c r="F36" s="117">
        <f t="shared" si="0"/>
        <v>36124.54</v>
      </c>
      <c r="G36" s="114">
        <f t="shared" si="1"/>
        <v>63.232020356234095</v>
      </c>
      <c r="I36" s="161"/>
    </row>
    <row r="37" spans="1:11" x14ac:dyDescent="0.2">
      <c r="A37" s="14"/>
      <c r="B37" s="3"/>
      <c r="C37" s="16"/>
      <c r="D37" s="49"/>
      <c r="E37" s="27"/>
      <c r="F37" s="50"/>
      <c r="G37" s="107"/>
      <c r="I37" s="161"/>
    </row>
    <row r="38" spans="1:11" x14ac:dyDescent="0.2">
      <c r="A38" s="1"/>
      <c r="B38" s="1"/>
      <c r="C38" s="2"/>
      <c r="D38" s="49"/>
      <c r="E38" s="27"/>
      <c r="F38" s="50"/>
      <c r="G38" s="107"/>
      <c r="I38" s="161"/>
    </row>
    <row r="39" spans="1:11" ht="15" thickBot="1" x14ac:dyDescent="0.25">
      <c r="A39" s="1"/>
      <c r="B39" s="1"/>
      <c r="C39" s="2"/>
      <c r="D39" s="49"/>
      <c r="E39" s="27"/>
      <c r="F39" s="50"/>
      <c r="G39" s="107"/>
      <c r="I39" s="161"/>
    </row>
    <row r="40" spans="1:11" ht="43.5" thickBot="1" x14ac:dyDescent="0.25">
      <c r="A40" s="17" t="s">
        <v>2</v>
      </c>
      <c r="B40" s="18" t="s">
        <v>1</v>
      </c>
      <c r="C40" s="34" t="s">
        <v>3</v>
      </c>
      <c r="D40" s="55" t="s">
        <v>2</v>
      </c>
      <c r="E40" s="56" t="s">
        <v>3</v>
      </c>
      <c r="F40" s="57" t="s">
        <v>81</v>
      </c>
      <c r="G40" s="157" t="s">
        <v>82</v>
      </c>
      <c r="I40" s="161"/>
    </row>
    <row r="41" spans="1:11" x14ac:dyDescent="0.2">
      <c r="A41" s="7">
        <v>6400000</v>
      </c>
      <c r="B41" s="8" t="s">
        <v>34</v>
      </c>
      <c r="C41" s="29">
        <v>52000</v>
      </c>
      <c r="D41" s="98">
        <v>6400000</v>
      </c>
      <c r="E41" s="76">
        <v>53500.59</v>
      </c>
      <c r="F41" s="80">
        <f>C41-E41</f>
        <v>-1500.5899999999965</v>
      </c>
      <c r="G41" s="158">
        <f t="shared" ref="G41:G44" si="2">E41*100/C41</f>
        <v>102.88575</v>
      </c>
      <c r="I41" s="161"/>
    </row>
    <row r="42" spans="1:11" x14ac:dyDescent="0.2">
      <c r="A42" s="9">
        <v>6420000</v>
      </c>
      <c r="B42" s="10" t="s">
        <v>35</v>
      </c>
      <c r="C42" s="30">
        <v>16000</v>
      </c>
      <c r="D42" s="83">
        <v>6420000</v>
      </c>
      <c r="E42" s="74">
        <v>17237.59</v>
      </c>
      <c r="F42" s="80">
        <f t="shared" ref="F42:F43" si="3">C42-E42</f>
        <v>-1237.5900000000001</v>
      </c>
      <c r="G42" s="158">
        <f t="shared" si="2"/>
        <v>107.7349375</v>
      </c>
      <c r="I42" s="161"/>
    </row>
    <row r="43" spans="1:11" ht="15" thickBot="1" x14ac:dyDescent="0.25">
      <c r="A43" s="12">
        <v>6490000</v>
      </c>
      <c r="B43" s="13" t="s">
        <v>36</v>
      </c>
      <c r="C43" s="31">
        <v>400</v>
      </c>
      <c r="D43" s="84">
        <v>6490000</v>
      </c>
      <c r="E43" s="75">
        <v>181.2</v>
      </c>
      <c r="F43" s="80">
        <f t="shared" si="3"/>
        <v>218.8</v>
      </c>
      <c r="G43" s="159">
        <f t="shared" si="2"/>
        <v>45.3</v>
      </c>
      <c r="I43" s="161"/>
    </row>
    <row r="44" spans="1:11" ht="15" thickBot="1" x14ac:dyDescent="0.25">
      <c r="A44" s="14"/>
      <c r="B44" s="6" t="s">
        <v>37</v>
      </c>
      <c r="C44" s="28">
        <f>SUM(C41:C43)</f>
        <v>68400</v>
      </c>
      <c r="D44" s="52"/>
      <c r="E44" s="77">
        <f>SUM(E41:E43)</f>
        <v>70919.37999999999</v>
      </c>
      <c r="F44" s="139">
        <f>SUM(F41:F43)</f>
        <v>-2519.3799999999965</v>
      </c>
      <c r="G44" s="125">
        <f t="shared" si="2"/>
        <v>103.68330409356724</v>
      </c>
      <c r="H44" s="163"/>
      <c r="I44" s="161"/>
    </row>
    <row r="45" spans="1:11" x14ac:dyDescent="0.2">
      <c r="A45" s="1"/>
      <c r="B45" s="1"/>
      <c r="C45" s="2"/>
      <c r="D45" s="49"/>
      <c r="E45" s="27"/>
      <c r="F45" s="50"/>
      <c r="G45" s="107"/>
      <c r="I45" s="161"/>
    </row>
    <row r="46" spans="1:11" ht="15" thickBot="1" x14ac:dyDescent="0.25">
      <c r="A46" s="1"/>
      <c r="B46" s="1"/>
      <c r="C46" s="2"/>
      <c r="D46" s="45"/>
      <c r="E46" s="73"/>
      <c r="F46" s="46"/>
      <c r="G46" s="105"/>
      <c r="I46" s="161"/>
    </row>
    <row r="47" spans="1:11" ht="43.5" thickBot="1" x14ac:dyDescent="0.25">
      <c r="A47" s="19" t="s">
        <v>2</v>
      </c>
      <c r="B47" s="20" t="s">
        <v>1</v>
      </c>
      <c r="C47" s="35" t="s">
        <v>3</v>
      </c>
      <c r="D47" s="55" t="s">
        <v>2</v>
      </c>
      <c r="E47" s="56" t="s">
        <v>3</v>
      </c>
      <c r="F47" s="57" t="s">
        <v>81</v>
      </c>
      <c r="G47" s="58" t="s">
        <v>82</v>
      </c>
      <c r="I47" s="161"/>
      <c r="K47" s="164"/>
    </row>
    <row r="48" spans="1:11" x14ac:dyDescent="0.2">
      <c r="A48" s="21">
        <v>6510000</v>
      </c>
      <c r="B48" s="22" t="s">
        <v>38</v>
      </c>
      <c r="C48" s="30">
        <v>0</v>
      </c>
      <c r="D48" s="82">
        <v>6510000</v>
      </c>
      <c r="E48" s="76">
        <v>0</v>
      </c>
      <c r="F48" s="80">
        <f>C48-E48</f>
        <v>0</v>
      </c>
      <c r="G48" s="106">
        <v>0</v>
      </c>
    </row>
    <row r="49" spans="1:9" x14ac:dyDescent="0.2">
      <c r="A49" s="9">
        <v>6520000</v>
      </c>
      <c r="B49" s="10" t="s">
        <v>39</v>
      </c>
      <c r="C49" s="30">
        <v>2000</v>
      </c>
      <c r="D49" s="83">
        <v>6520000</v>
      </c>
      <c r="E49" s="74">
        <v>1352.29</v>
      </c>
      <c r="F49" s="80">
        <f t="shared" ref="F49:F60" si="4">C49-E49</f>
        <v>647.71</v>
      </c>
      <c r="G49" s="106">
        <f t="shared" ref="G49:G60" si="5">E49*100/C49</f>
        <v>67.614500000000007</v>
      </c>
    </row>
    <row r="50" spans="1:9" x14ac:dyDescent="0.2">
      <c r="A50" s="9">
        <v>6530000</v>
      </c>
      <c r="B50" s="10" t="s">
        <v>40</v>
      </c>
      <c r="C50" s="30">
        <v>1000</v>
      </c>
      <c r="D50" s="83">
        <v>6530000</v>
      </c>
      <c r="E50" s="74">
        <v>1108.68</v>
      </c>
      <c r="F50" s="80">
        <f t="shared" si="4"/>
        <v>-108.68000000000006</v>
      </c>
      <c r="G50" s="106">
        <f t="shared" si="5"/>
        <v>110.86799999999999</v>
      </c>
    </row>
    <row r="51" spans="1:9" x14ac:dyDescent="0.2">
      <c r="A51" s="9">
        <v>6531000</v>
      </c>
      <c r="B51" s="10" t="s">
        <v>41</v>
      </c>
      <c r="C51" s="30">
        <v>1000</v>
      </c>
      <c r="D51" s="83">
        <v>6531000</v>
      </c>
      <c r="E51" s="74">
        <v>1628.58</v>
      </c>
      <c r="F51" s="80">
        <f t="shared" si="4"/>
        <v>-628.57999999999993</v>
      </c>
      <c r="G51" s="106">
        <f t="shared" si="5"/>
        <v>162.858</v>
      </c>
    </row>
    <row r="52" spans="1:9" x14ac:dyDescent="0.2">
      <c r="A52" s="9">
        <v>6532000</v>
      </c>
      <c r="B52" s="10" t="s">
        <v>42</v>
      </c>
      <c r="C52" s="30">
        <v>900</v>
      </c>
      <c r="D52" s="83">
        <v>6532000</v>
      </c>
      <c r="E52" s="74">
        <v>113.3</v>
      </c>
      <c r="F52" s="80">
        <f t="shared" si="4"/>
        <v>786.7</v>
      </c>
      <c r="G52" s="106">
        <f t="shared" si="5"/>
        <v>12.588888888888889</v>
      </c>
    </row>
    <row r="53" spans="1:9" x14ac:dyDescent="0.2">
      <c r="A53" s="9">
        <v>6533000</v>
      </c>
      <c r="B53" s="10" t="s">
        <v>43</v>
      </c>
      <c r="C53" s="30">
        <v>300</v>
      </c>
      <c r="D53" s="83">
        <v>6533000</v>
      </c>
      <c r="E53" s="74">
        <v>425</v>
      </c>
      <c r="F53" s="80">
        <f t="shared" si="4"/>
        <v>-125</v>
      </c>
      <c r="G53" s="106">
        <f t="shared" si="5"/>
        <v>141.66666666666666</v>
      </c>
    </row>
    <row r="54" spans="1:9" x14ac:dyDescent="0.2">
      <c r="A54" s="9">
        <v>6534000</v>
      </c>
      <c r="B54" s="10" t="s">
        <v>44</v>
      </c>
      <c r="C54" s="30">
        <v>1500</v>
      </c>
      <c r="D54" s="83">
        <v>6534000</v>
      </c>
      <c r="E54" s="74">
        <v>1047.01</v>
      </c>
      <c r="F54" s="80">
        <f t="shared" si="4"/>
        <v>452.99</v>
      </c>
      <c r="G54" s="106">
        <f t="shared" si="5"/>
        <v>69.800666666666672</v>
      </c>
    </row>
    <row r="55" spans="1:9" x14ac:dyDescent="0.2">
      <c r="A55" s="9">
        <v>6535000</v>
      </c>
      <c r="B55" s="10" t="s">
        <v>45</v>
      </c>
      <c r="C55" s="30">
        <v>900</v>
      </c>
      <c r="D55" s="83">
        <v>6535000</v>
      </c>
      <c r="E55" s="74">
        <v>952.32</v>
      </c>
      <c r="F55" s="80">
        <f t="shared" si="4"/>
        <v>-52.32000000000005</v>
      </c>
      <c r="G55" s="106">
        <f t="shared" si="5"/>
        <v>105.81333333333333</v>
      </c>
    </row>
    <row r="56" spans="1:9" x14ac:dyDescent="0.2">
      <c r="A56" s="9">
        <v>6536001</v>
      </c>
      <c r="B56" s="10" t="s">
        <v>46</v>
      </c>
      <c r="C56" s="30">
        <v>900</v>
      </c>
      <c r="D56" s="83">
        <v>6536001</v>
      </c>
      <c r="E56" s="74">
        <v>0</v>
      </c>
      <c r="F56" s="80">
        <f t="shared" si="4"/>
        <v>900</v>
      </c>
      <c r="G56" s="106">
        <f t="shared" si="5"/>
        <v>0</v>
      </c>
    </row>
    <row r="57" spans="1:9" x14ac:dyDescent="0.2">
      <c r="A57" s="9">
        <v>6537000</v>
      </c>
      <c r="B57" s="10" t="s">
        <v>47</v>
      </c>
      <c r="C57" s="30">
        <v>900</v>
      </c>
      <c r="D57" s="83">
        <v>6537000</v>
      </c>
      <c r="E57" s="74">
        <v>0</v>
      </c>
      <c r="F57" s="80">
        <f t="shared" si="4"/>
        <v>900</v>
      </c>
      <c r="G57" s="106">
        <f t="shared" si="5"/>
        <v>0</v>
      </c>
    </row>
    <row r="58" spans="1:9" x14ac:dyDescent="0.2">
      <c r="A58" s="9">
        <v>6538000</v>
      </c>
      <c r="B58" s="10" t="s">
        <v>48</v>
      </c>
      <c r="C58" s="30">
        <v>900</v>
      </c>
      <c r="D58" s="83">
        <v>6538000</v>
      </c>
      <c r="E58" s="74">
        <v>67.42</v>
      </c>
      <c r="F58" s="80">
        <f t="shared" si="4"/>
        <v>832.58</v>
      </c>
      <c r="G58" s="106">
        <f t="shared" si="5"/>
        <v>7.4911111111111115</v>
      </c>
    </row>
    <row r="59" spans="1:9" ht="15" thickBot="1" x14ac:dyDescent="0.25">
      <c r="A59" s="12">
        <v>6539000</v>
      </c>
      <c r="B59" s="13" t="s">
        <v>49</v>
      </c>
      <c r="C59" s="39">
        <v>900</v>
      </c>
      <c r="D59" s="84">
        <v>6539000</v>
      </c>
      <c r="E59" s="75">
        <v>1476.67</v>
      </c>
      <c r="F59" s="80">
        <f t="shared" si="4"/>
        <v>-576.67000000000007</v>
      </c>
      <c r="G59" s="112">
        <f t="shared" si="5"/>
        <v>164.07444444444445</v>
      </c>
    </row>
    <row r="60" spans="1:9" ht="15" thickBot="1" x14ac:dyDescent="0.25">
      <c r="A60" s="14"/>
      <c r="B60" s="6" t="s">
        <v>50</v>
      </c>
      <c r="C60" s="61">
        <f>SUM(C48:C59)</f>
        <v>11200</v>
      </c>
      <c r="D60" s="52"/>
      <c r="E60" s="77">
        <f>SUM(E48:E59)</f>
        <v>8171.27</v>
      </c>
      <c r="F60" s="80">
        <f t="shared" si="4"/>
        <v>3028.7299999999996</v>
      </c>
      <c r="G60" s="112">
        <f t="shared" si="5"/>
        <v>72.957767857142855</v>
      </c>
      <c r="I60" s="161"/>
    </row>
    <row r="61" spans="1:9" x14ac:dyDescent="0.2">
      <c r="A61" s="1"/>
      <c r="B61" s="1"/>
      <c r="C61" s="2"/>
      <c r="D61" s="59"/>
      <c r="E61" s="78"/>
      <c r="F61" s="60"/>
      <c r="G61" s="103"/>
      <c r="I61" s="161"/>
    </row>
    <row r="62" spans="1:9" ht="15" thickBot="1" x14ac:dyDescent="0.25">
      <c r="A62" s="1"/>
      <c r="B62" s="1"/>
      <c r="C62" s="2"/>
      <c r="D62" s="45"/>
      <c r="E62" s="73"/>
      <c r="F62" s="46"/>
      <c r="G62" s="105"/>
      <c r="I62" s="161"/>
    </row>
    <row r="63" spans="1:9" ht="43.5" thickBot="1" x14ac:dyDescent="0.25">
      <c r="A63" s="17" t="s">
        <v>2</v>
      </c>
      <c r="B63" s="18" t="s">
        <v>1</v>
      </c>
      <c r="C63" s="34" t="s">
        <v>3</v>
      </c>
      <c r="D63" s="37" t="s">
        <v>2</v>
      </c>
      <c r="E63" s="32" t="s">
        <v>3</v>
      </c>
      <c r="F63" s="33" t="s">
        <v>81</v>
      </c>
      <c r="G63" s="38" t="s">
        <v>82</v>
      </c>
      <c r="I63" s="161"/>
    </row>
    <row r="64" spans="1:9" x14ac:dyDescent="0.2">
      <c r="A64" s="21">
        <v>6551000</v>
      </c>
      <c r="B64" s="22" t="s">
        <v>51</v>
      </c>
      <c r="C64" s="36">
        <v>1000</v>
      </c>
      <c r="D64" s="82">
        <v>6551000</v>
      </c>
      <c r="E64" s="79">
        <v>133.44</v>
      </c>
      <c r="F64" s="53">
        <f t="shared" ref="F64:F67" si="6">C64-E64</f>
        <v>866.56</v>
      </c>
      <c r="G64" s="110">
        <f t="shared" ref="G64:G68" si="7">E64*100/C64</f>
        <v>13.343999999999999</v>
      </c>
    </row>
    <row r="65" spans="1:9" x14ac:dyDescent="0.2">
      <c r="A65" s="9">
        <v>6552001</v>
      </c>
      <c r="B65" s="10" t="s">
        <v>52</v>
      </c>
      <c r="C65" s="30">
        <v>3000</v>
      </c>
      <c r="D65" s="83">
        <v>6552001</v>
      </c>
      <c r="E65" s="74">
        <v>0</v>
      </c>
      <c r="F65" s="47">
        <f t="shared" si="6"/>
        <v>3000</v>
      </c>
      <c r="G65" s="108">
        <f t="shared" si="7"/>
        <v>0</v>
      </c>
    </row>
    <row r="66" spans="1:9" x14ac:dyDescent="0.2">
      <c r="A66" s="9">
        <v>6553000</v>
      </c>
      <c r="B66" s="10" t="s">
        <v>53</v>
      </c>
      <c r="C66" s="30">
        <v>4000</v>
      </c>
      <c r="D66" s="83">
        <v>6553000</v>
      </c>
      <c r="E66" s="74">
        <v>0</v>
      </c>
      <c r="F66" s="47">
        <f t="shared" si="6"/>
        <v>4000</v>
      </c>
      <c r="G66" s="108">
        <f t="shared" si="7"/>
        <v>0</v>
      </c>
    </row>
    <row r="67" spans="1:9" ht="15" thickBot="1" x14ac:dyDescent="0.25">
      <c r="A67" s="12">
        <v>6553750</v>
      </c>
      <c r="B67" s="13" t="s">
        <v>54</v>
      </c>
      <c r="C67" s="31">
        <v>2200</v>
      </c>
      <c r="D67" s="84">
        <v>6553750</v>
      </c>
      <c r="E67" s="75">
        <v>2199.96</v>
      </c>
      <c r="F67" s="48">
        <f t="shared" si="6"/>
        <v>3.999999999996362E-2</v>
      </c>
      <c r="G67" s="109">
        <f t="shared" si="7"/>
        <v>99.99818181818182</v>
      </c>
    </row>
    <row r="68" spans="1:9" ht="15" thickBot="1" x14ac:dyDescent="0.25">
      <c r="A68" s="14"/>
      <c r="B68" s="6" t="s">
        <v>55</v>
      </c>
      <c r="C68" s="61">
        <f>SUM(C64:C67)</f>
        <v>10200</v>
      </c>
      <c r="D68" s="52"/>
      <c r="E68" s="77">
        <f>SUM(E64:E67)</f>
        <v>2333.4</v>
      </c>
      <c r="F68" s="124">
        <f>SUM(F64:F67)</f>
        <v>7866.5999999999995</v>
      </c>
      <c r="G68" s="125">
        <f t="shared" si="7"/>
        <v>22.876470588235293</v>
      </c>
      <c r="I68" s="161"/>
    </row>
    <row r="69" spans="1:9" x14ac:dyDescent="0.2">
      <c r="A69" s="1"/>
      <c r="B69" s="1"/>
      <c r="C69" s="2"/>
      <c r="D69" s="49"/>
      <c r="E69" s="27"/>
      <c r="F69" s="50"/>
      <c r="G69" s="107"/>
      <c r="I69" s="161"/>
    </row>
    <row r="70" spans="1:9" ht="15" thickBot="1" x14ac:dyDescent="0.25">
      <c r="A70" s="1"/>
      <c r="B70" s="1"/>
      <c r="C70" s="2"/>
      <c r="D70" s="49"/>
      <c r="E70" s="27"/>
      <c r="F70" s="50"/>
      <c r="G70" s="107"/>
      <c r="I70" s="161"/>
    </row>
    <row r="71" spans="1:9" ht="43.5" thickBot="1" x14ac:dyDescent="0.25">
      <c r="A71" s="19" t="s">
        <v>2</v>
      </c>
      <c r="B71" s="20" t="s">
        <v>1</v>
      </c>
      <c r="C71" s="34" t="s">
        <v>3</v>
      </c>
      <c r="D71" s="55" t="s">
        <v>2</v>
      </c>
      <c r="E71" s="56" t="s">
        <v>3</v>
      </c>
      <c r="F71" s="57" t="s">
        <v>81</v>
      </c>
      <c r="G71" s="58" t="s">
        <v>82</v>
      </c>
      <c r="I71" s="161"/>
    </row>
    <row r="72" spans="1:9" x14ac:dyDescent="0.2">
      <c r="A72" s="11">
        <v>6561000</v>
      </c>
      <c r="B72" s="42" t="s">
        <v>56</v>
      </c>
      <c r="C72" s="91">
        <v>1455</v>
      </c>
      <c r="D72" s="92">
        <v>6561000</v>
      </c>
      <c r="E72" s="85">
        <v>0</v>
      </c>
      <c r="F72" s="51">
        <f t="shared" ref="F72:F76" si="8">C72-E72</f>
        <v>1455</v>
      </c>
      <c r="G72" s="111">
        <f t="shared" ref="G72:G77" si="9">E72*100/C72</f>
        <v>0</v>
      </c>
    </row>
    <row r="73" spans="1:9" x14ac:dyDescent="0.2">
      <c r="A73" s="11">
        <v>6562000</v>
      </c>
      <c r="B73" s="42" t="s">
        <v>57</v>
      </c>
      <c r="C73" s="88">
        <v>1100</v>
      </c>
      <c r="D73" s="90">
        <v>6562000</v>
      </c>
      <c r="E73" s="86">
        <v>0</v>
      </c>
      <c r="F73" s="51">
        <f t="shared" si="8"/>
        <v>1100</v>
      </c>
      <c r="G73" s="111">
        <f t="shared" si="9"/>
        <v>0</v>
      </c>
    </row>
    <row r="74" spans="1:9" x14ac:dyDescent="0.2">
      <c r="A74" s="11">
        <v>6563000</v>
      </c>
      <c r="B74" s="42" t="s">
        <v>58</v>
      </c>
      <c r="C74" s="88">
        <v>500</v>
      </c>
      <c r="D74" s="90">
        <v>6563000</v>
      </c>
      <c r="E74" s="86">
        <v>0</v>
      </c>
      <c r="F74" s="51">
        <f t="shared" si="8"/>
        <v>500</v>
      </c>
      <c r="G74" s="111">
        <f t="shared" si="9"/>
        <v>0</v>
      </c>
    </row>
    <row r="75" spans="1:9" x14ac:dyDescent="0.2">
      <c r="A75" s="11">
        <v>6563100</v>
      </c>
      <c r="B75" s="42" t="s">
        <v>59</v>
      </c>
      <c r="C75" s="88">
        <v>1000</v>
      </c>
      <c r="D75" s="90">
        <v>6563100</v>
      </c>
      <c r="E75" s="86">
        <v>0</v>
      </c>
      <c r="F75" s="51">
        <f t="shared" si="8"/>
        <v>1000</v>
      </c>
      <c r="G75" s="111">
        <f t="shared" si="9"/>
        <v>0</v>
      </c>
    </row>
    <row r="76" spans="1:9" ht="15" thickBot="1" x14ac:dyDescent="0.25">
      <c r="A76" s="12">
        <v>6565000</v>
      </c>
      <c r="B76" s="43" t="s">
        <v>60</v>
      </c>
      <c r="C76" s="89">
        <v>1000</v>
      </c>
      <c r="D76" s="94">
        <v>6565000</v>
      </c>
      <c r="E76" s="87">
        <v>637.04999999999995</v>
      </c>
      <c r="F76" s="51">
        <f t="shared" si="8"/>
        <v>362.95000000000005</v>
      </c>
      <c r="G76" s="126">
        <f t="shared" si="9"/>
        <v>63.704999999999991</v>
      </c>
    </row>
    <row r="77" spans="1:9" ht="15" thickBot="1" x14ac:dyDescent="0.25">
      <c r="A77" s="14"/>
      <c r="B77" s="6" t="s">
        <v>61</v>
      </c>
      <c r="C77" s="61">
        <f>SUM(C72:C76)</f>
        <v>5055</v>
      </c>
      <c r="D77" s="54"/>
      <c r="E77" s="93">
        <f>SUM(E72:E76)</f>
        <v>637.04999999999995</v>
      </c>
      <c r="F77" s="124">
        <f>SUM(F72:F76)</f>
        <v>4417.95</v>
      </c>
      <c r="G77" s="125">
        <f t="shared" si="9"/>
        <v>12.602373887240354</v>
      </c>
      <c r="I77" s="161"/>
    </row>
    <row r="78" spans="1:9" x14ac:dyDescent="0.2">
      <c r="A78" s="1"/>
      <c r="B78" s="1"/>
      <c r="C78" s="2"/>
      <c r="D78" s="49"/>
      <c r="E78" s="27"/>
      <c r="F78" s="50"/>
      <c r="G78" s="107"/>
      <c r="I78" s="161"/>
    </row>
    <row r="79" spans="1:9" ht="15" thickBot="1" x14ac:dyDescent="0.25">
      <c r="A79" s="1"/>
      <c r="B79" s="1"/>
      <c r="C79" s="2"/>
      <c r="D79" s="49"/>
      <c r="E79" s="27"/>
      <c r="F79" s="50"/>
      <c r="G79" s="107"/>
      <c r="I79" s="161"/>
    </row>
    <row r="80" spans="1:9" ht="43.5" thickBot="1" x14ac:dyDescent="0.25">
      <c r="A80" s="17" t="s">
        <v>2</v>
      </c>
      <c r="B80" s="18" t="s">
        <v>1</v>
      </c>
      <c r="C80" s="71" t="s">
        <v>3</v>
      </c>
      <c r="D80" s="55" t="s">
        <v>2</v>
      </c>
      <c r="E80" s="56" t="s">
        <v>3</v>
      </c>
      <c r="F80" s="130" t="s">
        <v>81</v>
      </c>
      <c r="G80" s="134" t="s">
        <v>82</v>
      </c>
      <c r="I80" s="161"/>
    </row>
    <row r="81" spans="1:9" x14ac:dyDescent="0.2">
      <c r="A81" s="70">
        <v>6571000</v>
      </c>
      <c r="B81" s="72" t="s">
        <v>85</v>
      </c>
      <c r="C81" s="66">
        <v>0</v>
      </c>
      <c r="D81" s="92">
        <v>6571000</v>
      </c>
      <c r="E81" s="129">
        <v>170.7</v>
      </c>
      <c r="F81" s="131">
        <f>C81-E81</f>
        <v>-170.7</v>
      </c>
      <c r="G81" s="135" t="s">
        <v>88</v>
      </c>
    </row>
    <row r="82" spans="1:9" x14ac:dyDescent="0.2">
      <c r="A82" s="11">
        <v>6572000</v>
      </c>
      <c r="B82" s="42" t="s">
        <v>62</v>
      </c>
      <c r="C82" s="64">
        <v>0</v>
      </c>
      <c r="D82" s="90">
        <v>6572000</v>
      </c>
      <c r="E82" s="76">
        <v>0</v>
      </c>
      <c r="F82" s="132">
        <f t="shared" ref="F82:F84" si="10">C82-E82</f>
        <v>0</v>
      </c>
      <c r="G82" s="136">
        <v>0</v>
      </c>
    </row>
    <row r="83" spans="1:9" x14ac:dyDescent="0.2">
      <c r="A83" s="11">
        <v>6575000</v>
      </c>
      <c r="B83" s="42" t="s">
        <v>63</v>
      </c>
      <c r="C83" s="64">
        <v>25000</v>
      </c>
      <c r="D83" s="90">
        <v>6575000</v>
      </c>
      <c r="E83" s="74">
        <v>7248.51</v>
      </c>
      <c r="F83" s="132">
        <f t="shared" si="10"/>
        <v>17751.489999999998</v>
      </c>
      <c r="G83" s="137">
        <f t="shared" ref="G83:G85" si="11">E83*100/C83</f>
        <v>28.994039999999998</v>
      </c>
    </row>
    <row r="84" spans="1:9" ht="15" thickBot="1" x14ac:dyDescent="0.25">
      <c r="A84" s="12">
        <v>6580001</v>
      </c>
      <c r="B84" s="43" t="s">
        <v>64</v>
      </c>
      <c r="C84" s="65">
        <v>1200</v>
      </c>
      <c r="D84" s="102">
        <v>6580001</v>
      </c>
      <c r="E84" s="75">
        <v>1081.8</v>
      </c>
      <c r="F84" s="133">
        <f t="shared" si="10"/>
        <v>118.20000000000005</v>
      </c>
      <c r="G84" s="138">
        <f t="shared" si="11"/>
        <v>90.15</v>
      </c>
    </row>
    <row r="85" spans="1:9" ht="15" thickBot="1" x14ac:dyDescent="0.25">
      <c r="A85" s="14"/>
      <c r="B85" s="15" t="s">
        <v>65</v>
      </c>
      <c r="C85" s="28">
        <f>SUM(C81:C84)</f>
        <v>26200</v>
      </c>
      <c r="D85" s="52"/>
      <c r="E85" s="77">
        <f>SUM(E81:E84)</f>
        <v>8501.01</v>
      </c>
      <c r="F85" s="128">
        <f>SUM(F81:F84)</f>
        <v>17698.989999999998</v>
      </c>
      <c r="G85" s="125">
        <f t="shared" si="11"/>
        <v>32.446603053435112</v>
      </c>
      <c r="I85" s="161"/>
    </row>
    <row r="86" spans="1:9" x14ac:dyDescent="0.2">
      <c r="A86" s="1"/>
      <c r="B86" s="1"/>
      <c r="C86" s="23"/>
      <c r="D86" s="49"/>
      <c r="E86" s="27"/>
      <c r="F86" s="50"/>
      <c r="G86" s="107"/>
      <c r="I86" s="161"/>
    </row>
    <row r="87" spans="1:9" x14ac:dyDescent="0.2">
      <c r="A87" s="1"/>
      <c r="B87" s="1"/>
      <c r="C87" s="2"/>
      <c r="D87" s="49"/>
      <c r="E87" s="27"/>
      <c r="F87" s="50"/>
      <c r="G87" s="107"/>
      <c r="I87" s="161"/>
    </row>
    <row r="88" spans="1:9" x14ac:dyDescent="0.2">
      <c r="A88" s="1"/>
      <c r="B88" s="1"/>
      <c r="C88" s="2"/>
      <c r="D88" s="49"/>
      <c r="E88" s="27"/>
      <c r="F88" s="50"/>
      <c r="G88" s="107"/>
      <c r="I88" s="161"/>
    </row>
    <row r="89" spans="1:9" ht="15" thickBot="1" x14ac:dyDescent="0.25">
      <c r="A89" s="1"/>
      <c r="B89" s="1"/>
      <c r="C89" s="2"/>
      <c r="D89" s="49"/>
      <c r="E89" s="27"/>
      <c r="F89" s="50"/>
      <c r="G89" s="107"/>
      <c r="I89" s="161"/>
    </row>
    <row r="90" spans="1:9" ht="43.5" thickBot="1" x14ac:dyDescent="0.25">
      <c r="A90" s="17" t="s">
        <v>2</v>
      </c>
      <c r="B90" s="18" t="s">
        <v>1</v>
      </c>
      <c r="C90" s="34" t="s">
        <v>3</v>
      </c>
      <c r="D90" s="55" t="s">
        <v>2</v>
      </c>
      <c r="E90" s="56" t="s">
        <v>3</v>
      </c>
      <c r="F90" s="130" t="s">
        <v>81</v>
      </c>
      <c r="G90" s="134" t="s">
        <v>82</v>
      </c>
      <c r="I90" s="161"/>
    </row>
    <row r="91" spans="1:9" x14ac:dyDescent="0.2">
      <c r="A91" s="21">
        <v>6622000</v>
      </c>
      <c r="B91" s="41" t="s">
        <v>66</v>
      </c>
      <c r="C91" s="63">
        <v>3500</v>
      </c>
      <c r="D91" s="82">
        <v>6622000</v>
      </c>
      <c r="E91" s="76">
        <v>3973.99</v>
      </c>
      <c r="F91" s="146">
        <f>C91-E91</f>
        <v>-473.98999999999978</v>
      </c>
      <c r="G91" s="148">
        <f t="shared" ref="G91:G96" si="12">E91*100/C91</f>
        <v>113.54257142857143</v>
      </c>
      <c r="I91" s="161"/>
    </row>
    <row r="92" spans="1:9" x14ac:dyDescent="0.2">
      <c r="A92" s="9">
        <v>6641000</v>
      </c>
      <c r="B92" s="42" t="s">
        <v>67</v>
      </c>
      <c r="C92" s="64">
        <v>13000</v>
      </c>
      <c r="D92" s="83">
        <v>6641000</v>
      </c>
      <c r="E92" s="74">
        <v>11604.36</v>
      </c>
      <c r="F92" s="146">
        <f t="shared" ref="F92:F96" si="13">C92-E92</f>
        <v>1395.6399999999994</v>
      </c>
      <c r="G92" s="149">
        <f t="shared" si="12"/>
        <v>89.264307692307696</v>
      </c>
      <c r="I92" s="161"/>
    </row>
    <row r="93" spans="1:9" x14ac:dyDescent="0.2">
      <c r="A93" s="9">
        <v>6781000</v>
      </c>
      <c r="B93" s="42" t="s">
        <v>68</v>
      </c>
      <c r="C93" s="64">
        <v>200</v>
      </c>
      <c r="D93" s="83">
        <v>6781000</v>
      </c>
      <c r="E93" s="74">
        <v>456.25</v>
      </c>
      <c r="F93" s="146">
        <f t="shared" si="13"/>
        <v>-256.25</v>
      </c>
      <c r="G93" s="149">
        <f t="shared" si="12"/>
        <v>228.125</v>
      </c>
      <c r="I93" s="161"/>
    </row>
    <row r="94" spans="1:9" x14ac:dyDescent="0.2">
      <c r="A94" s="9">
        <v>6790000</v>
      </c>
      <c r="B94" s="42" t="s">
        <v>69</v>
      </c>
      <c r="C94" s="64">
        <v>8000</v>
      </c>
      <c r="D94" s="83">
        <v>6790000</v>
      </c>
      <c r="E94" s="74">
        <v>30014.41</v>
      </c>
      <c r="F94" s="146">
        <f t="shared" si="13"/>
        <v>-22014.41</v>
      </c>
      <c r="G94" s="149">
        <f t="shared" si="12"/>
        <v>375.18012499999998</v>
      </c>
      <c r="I94" s="161"/>
    </row>
    <row r="95" spans="1:9" ht="15" thickBot="1" x14ac:dyDescent="0.25">
      <c r="A95" s="12">
        <v>6820000</v>
      </c>
      <c r="B95" s="43" t="s">
        <v>70</v>
      </c>
      <c r="C95" s="65">
        <v>13000</v>
      </c>
      <c r="D95" s="102">
        <v>6820000</v>
      </c>
      <c r="E95" s="75">
        <v>7614.05</v>
      </c>
      <c r="F95" s="147">
        <f t="shared" si="13"/>
        <v>5385.95</v>
      </c>
      <c r="G95" s="150">
        <f t="shared" si="12"/>
        <v>58.569615384615382</v>
      </c>
      <c r="I95" s="161"/>
    </row>
    <row r="96" spans="1:9" ht="15" thickBot="1" x14ac:dyDescent="0.25">
      <c r="A96" s="14"/>
      <c r="B96" s="62" t="s">
        <v>71</v>
      </c>
      <c r="C96" s="61">
        <f>SUM(C91:C95)</f>
        <v>37700</v>
      </c>
      <c r="D96" s="52"/>
      <c r="E96" s="77">
        <f>SUM(E91:E95)</f>
        <v>53663.060000000005</v>
      </c>
      <c r="F96" s="139">
        <f t="shared" si="13"/>
        <v>-15963.060000000005</v>
      </c>
      <c r="G96" s="127">
        <f t="shared" si="12"/>
        <v>142.34233421750665</v>
      </c>
      <c r="I96" s="161"/>
    </row>
    <row r="97" spans="1:11" x14ac:dyDescent="0.2">
      <c r="A97" s="14"/>
      <c r="B97" s="3"/>
      <c r="C97" s="16"/>
      <c r="D97" s="49"/>
      <c r="E97" s="27"/>
      <c r="F97" s="145"/>
      <c r="G97" s="107"/>
      <c r="I97" s="161"/>
    </row>
    <row r="98" spans="1:11" x14ac:dyDescent="0.2">
      <c r="A98" s="14"/>
      <c r="B98" s="3"/>
      <c r="C98" s="16"/>
      <c r="D98" s="49"/>
      <c r="E98" s="27"/>
      <c r="F98" s="145"/>
      <c r="G98" s="107"/>
      <c r="I98" s="161"/>
    </row>
    <row r="99" spans="1:11" ht="15" thickBot="1" x14ac:dyDescent="0.25">
      <c r="A99" s="1"/>
      <c r="B99" s="1"/>
      <c r="C99" s="2"/>
      <c r="D99" s="49"/>
      <c r="E99" s="27"/>
      <c r="F99" s="50"/>
      <c r="G99" s="107"/>
      <c r="I99" s="161"/>
    </row>
    <row r="100" spans="1:11" ht="15" thickBot="1" x14ac:dyDescent="0.25">
      <c r="A100" s="14"/>
      <c r="B100" s="6" t="s">
        <v>91</v>
      </c>
      <c r="C100" s="28">
        <f>C36+C44+C60+C68+C77+C85+C96</f>
        <v>257005</v>
      </c>
      <c r="D100" s="151" t="s">
        <v>90</v>
      </c>
      <c r="E100" s="116"/>
      <c r="F100" s="152"/>
      <c r="G100" s="116">
        <f>E36+E44+E60+E68+E77+E85+E96</f>
        <v>206350.62999999998</v>
      </c>
      <c r="I100" s="163"/>
    </row>
    <row r="101" spans="1:11" x14ac:dyDescent="0.2">
      <c r="A101" s="1"/>
      <c r="B101" s="1"/>
      <c r="C101" s="2"/>
      <c r="D101" s="49"/>
      <c r="E101" s="27"/>
      <c r="F101" s="50"/>
      <c r="G101" s="107"/>
      <c r="I101" s="163"/>
    </row>
    <row r="102" spans="1:11" x14ac:dyDescent="0.2">
      <c r="A102" s="1"/>
      <c r="B102" s="1"/>
      <c r="C102" s="2"/>
      <c r="D102" s="49"/>
      <c r="E102" s="27"/>
      <c r="F102" s="50"/>
      <c r="G102" s="107"/>
      <c r="I102" s="161"/>
    </row>
    <row r="103" spans="1:11" ht="15" thickBot="1" x14ac:dyDescent="0.25">
      <c r="A103" s="1"/>
      <c r="B103" s="23"/>
      <c r="C103" s="2"/>
      <c r="D103" s="49"/>
      <c r="E103" s="27"/>
      <c r="F103" s="50"/>
      <c r="G103" s="107"/>
      <c r="I103" s="161"/>
    </row>
    <row r="104" spans="1:11" ht="15" thickBot="1" x14ac:dyDescent="0.25">
      <c r="A104" s="6" t="s">
        <v>1</v>
      </c>
      <c r="B104" s="1"/>
      <c r="C104" s="2"/>
      <c r="D104" s="68" t="s">
        <v>72</v>
      </c>
      <c r="E104" s="27"/>
      <c r="F104" s="50"/>
      <c r="G104" s="107"/>
      <c r="I104" s="161"/>
    </row>
    <row r="105" spans="1:11" ht="15" thickBot="1" x14ac:dyDescent="0.25">
      <c r="A105" s="1"/>
      <c r="B105" s="1"/>
      <c r="C105" s="2"/>
      <c r="D105" s="49"/>
      <c r="E105" s="27"/>
      <c r="F105" s="50"/>
      <c r="G105" s="107"/>
      <c r="I105" s="161"/>
    </row>
    <row r="106" spans="1:11" ht="43.5" thickBot="1" x14ac:dyDescent="0.25">
      <c r="A106" s="24" t="s">
        <v>2</v>
      </c>
      <c r="B106" s="40" t="s">
        <v>73</v>
      </c>
      <c r="C106" s="61" t="s">
        <v>3</v>
      </c>
      <c r="D106" s="55" t="s">
        <v>2</v>
      </c>
      <c r="E106" s="56" t="s">
        <v>3</v>
      </c>
      <c r="F106" s="57" t="s">
        <v>81</v>
      </c>
      <c r="G106" s="58" t="s">
        <v>86</v>
      </c>
      <c r="I106" s="161"/>
    </row>
    <row r="107" spans="1:11" x14ac:dyDescent="0.2">
      <c r="A107" s="21">
        <v>7210000</v>
      </c>
      <c r="B107" s="41" t="s">
        <v>74</v>
      </c>
      <c r="C107" s="66">
        <v>257000</v>
      </c>
      <c r="D107" s="82">
        <v>7210000</v>
      </c>
      <c r="E107" s="76">
        <v>329762.53999999998</v>
      </c>
      <c r="F107" s="80">
        <f>C107-E107</f>
        <v>-72762.539999999979</v>
      </c>
      <c r="G107" s="142">
        <f t="shared" ref="G107:G109" si="14">E107*100/C107</f>
        <v>128.31227237354085</v>
      </c>
      <c r="I107" s="161"/>
    </row>
    <row r="108" spans="1:11" x14ac:dyDescent="0.2">
      <c r="A108" s="9">
        <v>7412000</v>
      </c>
      <c r="B108" s="42" t="s">
        <v>75</v>
      </c>
      <c r="C108" s="64">
        <v>0</v>
      </c>
      <c r="D108" s="83">
        <v>7412000</v>
      </c>
      <c r="E108" s="74">
        <v>0</v>
      </c>
      <c r="F108" s="80">
        <f t="shared" ref="F108:F113" si="15">C108-E108</f>
        <v>0</v>
      </c>
      <c r="G108" s="144">
        <v>0</v>
      </c>
      <c r="I108" s="161"/>
    </row>
    <row r="109" spans="1:11" x14ac:dyDescent="0.2">
      <c r="A109" s="9">
        <v>7691000</v>
      </c>
      <c r="B109" s="42" t="s">
        <v>76</v>
      </c>
      <c r="C109" s="64">
        <v>5</v>
      </c>
      <c r="D109" s="83">
        <v>7691000</v>
      </c>
      <c r="E109" s="74">
        <v>0</v>
      </c>
      <c r="F109" s="80">
        <f t="shared" si="15"/>
        <v>5</v>
      </c>
      <c r="G109" s="144">
        <f t="shared" si="14"/>
        <v>0</v>
      </c>
      <c r="I109" s="161"/>
      <c r="J109" s="167"/>
    </row>
    <row r="110" spans="1:11" x14ac:dyDescent="0.2">
      <c r="A110" s="9">
        <v>7780000</v>
      </c>
      <c r="B110" s="42" t="s">
        <v>77</v>
      </c>
      <c r="C110" s="64">
        <v>0</v>
      </c>
      <c r="D110" s="83">
        <v>7780000</v>
      </c>
      <c r="E110" s="74">
        <v>198.23</v>
      </c>
      <c r="F110" s="80">
        <f t="shared" si="15"/>
        <v>-198.23</v>
      </c>
      <c r="G110" s="141" t="s">
        <v>88</v>
      </c>
      <c r="I110" s="161"/>
      <c r="K110" s="167"/>
    </row>
    <row r="111" spans="1:11" x14ac:dyDescent="0.2">
      <c r="A111" s="9">
        <v>7780001</v>
      </c>
      <c r="B111" s="42" t="s">
        <v>78</v>
      </c>
      <c r="C111" s="64">
        <v>0</v>
      </c>
      <c r="D111" s="83">
        <v>7780001</v>
      </c>
      <c r="E111" s="74">
        <v>0</v>
      </c>
      <c r="F111" s="80">
        <f t="shared" si="15"/>
        <v>0</v>
      </c>
      <c r="G111" s="144">
        <v>0</v>
      </c>
      <c r="I111" s="161"/>
    </row>
    <row r="112" spans="1:11" ht="15" thickBot="1" x14ac:dyDescent="0.25">
      <c r="A112" s="12">
        <v>7790000</v>
      </c>
      <c r="B112" s="43" t="s">
        <v>79</v>
      </c>
      <c r="C112" s="95">
        <v>0</v>
      </c>
      <c r="D112" s="102">
        <v>7790000</v>
      </c>
      <c r="E112" s="75">
        <v>0</v>
      </c>
      <c r="F112" s="81">
        <v>0</v>
      </c>
      <c r="G112" s="166" t="s">
        <v>95</v>
      </c>
      <c r="I112" s="161"/>
    </row>
    <row r="113" spans="1:10" ht="15" thickBot="1" x14ac:dyDescent="0.25">
      <c r="A113" s="14"/>
      <c r="B113" s="6" t="s">
        <v>80</v>
      </c>
      <c r="C113" s="61">
        <f>SUM(C107:C112)</f>
        <v>257005</v>
      </c>
      <c r="D113" s="52"/>
      <c r="E113" s="77">
        <f>SUM(E107:E112)</f>
        <v>329960.76999999996</v>
      </c>
      <c r="F113" s="101">
        <f t="shared" si="15"/>
        <v>-72955.76999999996</v>
      </c>
      <c r="G113" s="143" t="s">
        <v>89</v>
      </c>
      <c r="I113" s="161"/>
    </row>
    <row r="114" spans="1:10" x14ac:dyDescent="0.2">
      <c r="G114" s="140"/>
      <c r="I114" s="161"/>
    </row>
    <row r="115" spans="1:10" ht="15" thickBot="1" x14ac:dyDescent="0.25">
      <c r="G115" s="140"/>
      <c r="I115" s="161"/>
      <c r="J115" s="163"/>
    </row>
    <row r="116" spans="1:10" s="162" customFormat="1" ht="15" thickBot="1" x14ac:dyDescent="0.25">
      <c r="A116" s="153"/>
      <c r="B116" s="6" t="s">
        <v>92</v>
      </c>
      <c r="C116" s="28">
        <f>SUM(C110:C115)</f>
        <v>257005</v>
      </c>
      <c r="D116" s="151" t="s">
        <v>93</v>
      </c>
      <c r="E116" s="116"/>
      <c r="F116" s="154"/>
      <c r="G116" s="155" t="s">
        <v>96</v>
      </c>
    </row>
    <row r="117" spans="1:10" x14ac:dyDescent="0.2">
      <c r="G117" s="140"/>
      <c r="I117" s="161"/>
    </row>
    <row r="118" spans="1:10" ht="15" thickBot="1" x14ac:dyDescent="0.25">
      <c r="I118" s="161"/>
    </row>
    <row r="119" spans="1:10" ht="15" thickBot="1" x14ac:dyDescent="0.25">
      <c r="B119" s="156" t="s">
        <v>94</v>
      </c>
      <c r="C119" s="168">
        <v>123610.14</v>
      </c>
      <c r="I119" s="161"/>
    </row>
    <row r="120" spans="1:10" x14ac:dyDescent="0.2">
      <c r="I120" s="161"/>
    </row>
    <row r="121" spans="1:10" x14ac:dyDescent="0.2">
      <c r="I121" s="161"/>
    </row>
    <row r="122" spans="1:10" x14ac:dyDescent="0.2">
      <c r="I122" s="161"/>
    </row>
    <row r="123" spans="1:10" x14ac:dyDescent="0.2">
      <c r="I123" s="161"/>
    </row>
    <row r="124" spans="1:10" x14ac:dyDescent="0.2">
      <c r="I124" s="161"/>
    </row>
    <row r="125" spans="1:10" x14ac:dyDescent="0.2">
      <c r="I125" s="161"/>
      <c r="J125" s="165"/>
    </row>
    <row r="126" spans="1:10" x14ac:dyDescent="0.2">
      <c r="I126" s="161"/>
    </row>
    <row r="127" spans="1:10" x14ac:dyDescent="0.2">
      <c r="I127" s="161"/>
    </row>
    <row r="128" spans="1:10" x14ac:dyDescent="0.2">
      <c r="I128" s="161"/>
    </row>
  </sheetData>
  <sheetProtection password="F381" sheet="1" objects="1" scenarios="1"/>
  <mergeCells count="2">
    <mergeCell ref="A1:C1"/>
    <mergeCell ref="D1:G1"/>
  </mergeCells>
  <pageMargins left="0.7" right="0.7" top="0.75" bottom="0.75" header="0.3" footer="0.3"/>
  <pageSetup paperSize="9" orientation="portrait" r:id="rId1"/>
  <ignoredErrors>
    <ignoredError sqref="G81 G110 G112:G113 G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 INFORME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SecrFinancesCGT</dc:creator>
  <cp:lastModifiedBy>Cunquero Uriarte, Carlos</cp:lastModifiedBy>
  <dcterms:created xsi:type="dcterms:W3CDTF">2018-05-30T18:28:42Z</dcterms:created>
  <dcterms:modified xsi:type="dcterms:W3CDTF">2018-06-05T13:47:42Z</dcterms:modified>
</cp:coreProperties>
</file>